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12.7" sheetId="1" r:id="rId1"/>
  </sheets>
  <definedNames>
    <definedName name="_xlnm.Print_Titles" localSheetId="0">'12.7'!$2:$6</definedName>
  </definedNames>
  <calcPr fullCalcOnLoad="1"/>
</workbook>
</file>

<file path=xl/sharedStrings.xml><?xml version="1.0" encoding="utf-8"?>
<sst xmlns="http://schemas.openxmlformats.org/spreadsheetml/2006/main" count="147" uniqueCount="65">
  <si>
    <t>盐池县2023年造林绿化情况一览表</t>
  </si>
  <si>
    <t>乡镇</t>
  </si>
  <si>
    <t>造林地点</t>
  </si>
  <si>
    <t>合计</t>
  </si>
  <si>
    <t>营造林</t>
  </si>
  <si>
    <t>树种</t>
  </si>
  <si>
    <t>苗木</t>
  </si>
  <si>
    <t>规格</t>
  </si>
  <si>
    <t>株行距</t>
  </si>
  <si>
    <t>综合
单价</t>
  </si>
  <si>
    <t>围栏</t>
  </si>
  <si>
    <t>金额</t>
  </si>
  <si>
    <t>备注</t>
  </si>
  <si>
    <t>义务  植树</t>
  </si>
  <si>
    <t>发包  造林</t>
  </si>
  <si>
    <t>村庄绿化</t>
  </si>
  <si>
    <t>自主造林</t>
  </si>
  <si>
    <t>夏播  柠条</t>
  </si>
  <si>
    <t>退化林分改造</t>
  </si>
  <si>
    <t>4*4</t>
  </si>
  <si>
    <t>1*2</t>
  </si>
  <si>
    <t>附件</t>
  </si>
  <si>
    <r>
      <rPr>
        <sz val="8"/>
        <rFont val="仿宋_GB2312"/>
        <family val="3"/>
      </rPr>
      <t>合计</t>
    </r>
  </si>
  <si>
    <r>
      <rPr>
        <sz val="8"/>
        <rFont val="仿宋_GB2312"/>
        <family val="3"/>
      </rPr>
      <t>花马池</t>
    </r>
  </si>
  <si>
    <r>
      <rPr>
        <sz val="8"/>
        <rFont val="仿宋_GB2312"/>
        <family val="3"/>
      </rPr>
      <t>城北防护林西区</t>
    </r>
  </si>
  <si>
    <r>
      <rPr>
        <sz val="8"/>
        <rFont val="仿宋_GB2312"/>
        <family val="3"/>
      </rPr>
      <t>樟子松、刺槐、火炬、山杏、山桃、沙枣</t>
    </r>
  </si>
  <si>
    <r>
      <rPr>
        <sz val="8"/>
        <rFont val="仿宋_GB2312"/>
        <family val="3"/>
      </rPr>
      <t>樟</t>
    </r>
    <r>
      <rPr>
        <sz val="8"/>
        <rFont val="Times New Roman"/>
        <family val="1"/>
      </rPr>
      <t>H=1.5m</t>
    </r>
    <r>
      <rPr>
        <sz val="8"/>
        <rFont val="仿宋_GB2312"/>
        <family val="3"/>
      </rPr>
      <t>、刺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  <r>
      <rPr>
        <sz val="8"/>
        <rFont val="仿宋_GB2312"/>
        <family val="3"/>
      </rPr>
      <t>、火炬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3cm</t>
    </r>
    <r>
      <rPr>
        <sz val="8"/>
        <rFont val="仿宋_GB2312"/>
        <family val="3"/>
      </rPr>
      <t>、山杏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  <r>
      <rPr>
        <sz val="8"/>
        <rFont val="仿宋_GB2312"/>
        <family val="3"/>
      </rPr>
      <t>、山桃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  <r>
      <rPr>
        <sz val="8"/>
        <rFont val="仿宋_GB2312"/>
        <family val="3"/>
      </rPr>
      <t>、沙枣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3cm</t>
    </r>
  </si>
  <si>
    <r>
      <rPr>
        <sz val="8"/>
        <rFont val="仿宋_GB2312"/>
        <family val="3"/>
      </rPr>
      <t>左记湾</t>
    </r>
    <r>
      <rPr>
        <sz val="8"/>
        <rFont val="Times New Roman"/>
        <family val="1"/>
      </rPr>
      <t>-</t>
    </r>
    <r>
      <rPr>
        <sz val="8"/>
        <rFont val="仿宋_GB2312"/>
        <family val="3"/>
      </rPr>
      <t>苏步井道路绿化</t>
    </r>
  </si>
  <si>
    <r>
      <rPr>
        <sz val="8"/>
        <rFont val="仿宋_GB2312"/>
        <family val="3"/>
      </rPr>
      <t>刺槐、山杏、榆树</t>
    </r>
  </si>
  <si>
    <r>
      <rPr>
        <sz val="8"/>
        <rFont val="仿宋_GB2312"/>
        <family val="3"/>
      </rPr>
      <t>刺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  <r>
      <rPr>
        <sz val="8"/>
        <rFont val="仿宋_GB2312"/>
        <family val="3"/>
      </rPr>
      <t>、山杏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  <r>
      <rPr>
        <sz val="8"/>
        <rFont val="仿宋_GB2312"/>
        <family val="3"/>
      </rPr>
      <t>、榆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3cm</t>
    </r>
  </si>
  <si>
    <r>
      <rPr>
        <sz val="8"/>
        <rFont val="仿宋_GB2312"/>
        <family val="3"/>
      </rPr>
      <t>村庄绿化</t>
    </r>
  </si>
  <si>
    <r>
      <rPr>
        <sz val="8"/>
        <rFont val="仿宋_GB2312"/>
        <family val="3"/>
      </rPr>
      <t>刺槐、山杏等</t>
    </r>
  </si>
  <si>
    <r>
      <rPr>
        <sz val="8"/>
        <rFont val="仿宋_GB2312"/>
        <family val="3"/>
      </rPr>
      <t>刺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  <r>
      <rPr>
        <sz val="8"/>
        <rFont val="仿宋_GB2312"/>
        <family val="3"/>
      </rPr>
      <t>、山杏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3cm</t>
    </r>
  </si>
  <si>
    <r>
      <rPr>
        <sz val="8"/>
        <rFont val="仿宋_GB2312"/>
        <family val="3"/>
      </rPr>
      <t>夏播柠条</t>
    </r>
  </si>
  <si>
    <r>
      <rPr>
        <sz val="8"/>
        <rFont val="仿宋_GB2312"/>
        <family val="3"/>
      </rPr>
      <t>柠条</t>
    </r>
  </si>
  <si>
    <r>
      <rPr>
        <sz val="8"/>
        <rFont val="仿宋_GB2312"/>
        <family val="3"/>
      </rPr>
      <t>干、饱、净</t>
    </r>
  </si>
  <si>
    <r>
      <rPr>
        <sz val="8"/>
        <rFont val="仿宋_GB2312"/>
        <family val="3"/>
      </rPr>
      <t>退化林分改造</t>
    </r>
  </si>
  <si>
    <r>
      <rPr>
        <sz val="8"/>
        <rFont val="仿宋_GB2312"/>
        <family val="3"/>
      </rPr>
      <t>大水坑</t>
    </r>
  </si>
  <si>
    <r>
      <rPr>
        <sz val="8"/>
        <rFont val="仿宋_GB2312"/>
        <family val="3"/>
      </rPr>
      <t>双梁井综合治理区</t>
    </r>
  </si>
  <si>
    <r>
      <rPr>
        <sz val="8"/>
        <rFont val="仿宋_GB2312"/>
        <family val="3"/>
      </rPr>
      <t>曹杏或红梅杏、樟子松、刺槐</t>
    </r>
  </si>
  <si>
    <r>
      <rPr>
        <sz val="8"/>
        <rFont val="仿宋_GB2312"/>
        <family val="3"/>
      </rPr>
      <t>杏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3cm</t>
    </r>
    <r>
      <rPr>
        <sz val="8"/>
        <rFont val="仿宋_GB2312"/>
        <family val="3"/>
      </rPr>
      <t>、樟</t>
    </r>
    <r>
      <rPr>
        <sz val="8"/>
        <rFont val="Times New Roman"/>
        <family val="1"/>
      </rPr>
      <t>H=1.5m</t>
    </r>
    <r>
      <rPr>
        <sz val="8"/>
        <rFont val="仿宋_GB2312"/>
        <family val="3"/>
      </rPr>
      <t>、刺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</si>
  <si>
    <r>
      <rPr>
        <sz val="8"/>
        <rFont val="仿宋_GB2312"/>
        <family val="3"/>
      </rPr>
      <t>自主造林</t>
    </r>
    <r>
      <rPr>
        <sz val="8"/>
        <rFont val="Times New Roman"/>
        <family val="1"/>
      </rPr>
      <t xml:space="preserve">      </t>
    </r>
  </si>
  <si>
    <r>
      <rPr>
        <sz val="8"/>
        <rFont val="仿宋_GB2312"/>
        <family val="3"/>
      </rPr>
      <t>樟子松</t>
    </r>
  </si>
  <si>
    <r>
      <rPr>
        <sz val="8"/>
        <rFont val="仿宋_GB2312"/>
        <family val="3"/>
      </rPr>
      <t>樟</t>
    </r>
    <r>
      <rPr>
        <sz val="8"/>
        <rFont val="Times New Roman"/>
        <family val="1"/>
      </rPr>
      <t>H=1.5m</t>
    </r>
  </si>
  <si>
    <r>
      <rPr>
        <sz val="8"/>
        <rFont val="仿宋_GB2312"/>
        <family val="3"/>
      </rPr>
      <t>惠安堡</t>
    </r>
  </si>
  <si>
    <r>
      <rPr>
        <sz val="8"/>
        <rFont val="仿宋_GB2312"/>
        <family val="3"/>
      </rPr>
      <t>银百高速出口（麦草掌）</t>
    </r>
  </si>
  <si>
    <r>
      <rPr>
        <sz val="8"/>
        <rFont val="仿宋_GB2312"/>
        <family val="3"/>
      </rPr>
      <t>樟</t>
    </r>
    <r>
      <rPr>
        <sz val="8"/>
        <rFont val="Times New Roman"/>
        <family val="1"/>
      </rPr>
      <t>H=1.5m</t>
    </r>
    <r>
      <rPr>
        <sz val="8"/>
        <rFont val="仿宋_GB2312"/>
        <family val="3"/>
      </rPr>
      <t>、刺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</si>
  <si>
    <r>
      <rPr>
        <sz val="8"/>
        <rFont val="仿宋_GB2312"/>
        <family val="3"/>
      </rPr>
      <t>高沙窝</t>
    </r>
  </si>
  <si>
    <r>
      <rPr>
        <sz val="8"/>
        <rFont val="仿宋_GB2312"/>
        <family val="3"/>
      </rPr>
      <t>王乐井</t>
    </r>
  </si>
  <si>
    <r>
      <rPr>
        <sz val="8"/>
        <rFont val="仿宋_GB2312"/>
        <family val="3"/>
      </rPr>
      <t>冯记沟</t>
    </r>
  </si>
  <si>
    <r>
      <rPr>
        <sz val="8"/>
        <rFont val="仿宋_GB2312"/>
        <family val="3"/>
      </rPr>
      <t>青山</t>
    </r>
  </si>
  <si>
    <r>
      <rPr>
        <sz val="8"/>
        <rFont val="仿宋_GB2312"/>
        <family val="3"/>
      </rPr>
      <t>麻黄山</t>
    </r>
  </si>
  <si>
    <r>
      <rPr>
        <sz val="8"/>
        <rFont val="仿宋_GB2312"/>
        <family val="3"/>
      </rPr>
      <t>三岔路口</t>
    </r>
    <r>
      <rPr>
        <sz val="8"/>
        <rFont val="Times New Roman"/>
        <family val="1"/>
      </rPr>
      <t>-</t>
    </r>
    <r>
      <rPr>
        <sz val="8"/>
        <rFont val="仿宋_GB2312"/>
        <family val="3"/>
      </rPr>
      <t>后洼道路绿化</t>
    </r>
  </si>
  <si>
    <r>
      <rPr>
        <sz val="8"/>
        <rFont val="仿宋_GB2312"/>
        <family val="3"/>
      </rPr>
      <t>刺槐、榆树</t>
    </r>
  </si>
  <si>
    <r>
      <rPr>
        <sz val="8"/>
        <rFont val="仿宋_GB2312"/>
        <family val="3"/>
      </rPr>
      <t>刺</t>
    </r>
    <r>
      <rPr>
        <sz val="8"/>
        <rFont val="Times New Roman"/>
        <family val="1"/>
      </rPr>
      <t>D</t>
    </r>
    <r>
      <rPr>
        <sz val="8"/>
        <rFont val="仿宋_GB2312"/>
        <family val="3"/>
      </rPr>
      <t>≥</t>
    </r>
    <r>
      <rPr>
        <sz val="8"/>
        <rFont val="Times New Roman"/>
        <family val="1"/>
      </rPr>
      <t>4cm</t>
    </r>
    <r>
      <rPr>
        <sz val="8"/>
        <rFont val="仿宋_GB2312"/>
        <family val="3"/>
      </rPr>
      <t>、榆树≥</t>
    </r>
    <r>
      <rPr>
        <sz val="8"/>
        <rFont val="Times New Roman"/>
        <family val="1"/>
      </rPr>
      <t>4cm</t>
    </r>
  </si>
  <si>
    <r>
      <rPr>
        <sz val="8"/>
        <rFont val="仿宋_GB2312"/>
        <family val="3"/>
      </rPr>
      <t>自然资源局</t>
    </r>
  </si>
  <si>
    <r>
      <rPr>
        <sz val="8"/>
        <rFont val="仿宋_GB2312"/>
        <family val="3"/>
      </rPr>
      <t>银百高速</t>
    </r>
  </si>
  <si>
    <r>
      <rPr>
        <sz val="8"/>
        <rFont val="仿宋_GB2312"/>
        <family val="3"/>
      </rPr>
      <t>以地换林</t>
    </r>
  </si>
  <si>
    <r>
      <rPr>
        <sz val="8"/>
        <rFont val="仿宋_GB2312"/>
        <family val="3"/>
      </rPr>
      <t>封山育林</t>
    </r>
  </si>
  <si>
    <r>
      <rPr>
        <sz val="8"/>
        <rFont val="仿宋_GB2312"/>
        <family val="3"/>
      </rPr>
      <t>雨强农田林网</t>
    </r>
  </si>
  <si>
    <r>
      <rPr>
        <sz val="8"/>
        <rFont val="仿宋_GB2312"/>
        <family val="3"/>
      </rPr>
      <t>三区</t>
    </r>
    <r>
      <rPr>
        <sz val="8"/>
        <rFont val="Times New Roman"/>
        <family val="1"/>
      </rPr>
      <t xml:space="preserve"> </t>
    </r>
    <r>
      <rPr>
        <sz val="8"/>
        <rFont val="仿宋_GB2312"/>
        <family val="3"/>
      </rPr>
      <t>绿化</t>
    </r>
  </si>
  <si>
    <r>
      <rPr>
        <sz val="8"/>
        <rFont val="仿宋_GB2312"/>
        <family val="3"/>
      </rPr>
      <t>园区、企业</t>
    </r>
  </si>
  <si>
    <r>
      <rPr>
        <sz val="8"/>
        <rFont val="仿宋_GB2312"/>
        <family val="3"/>
      </rPr>
      <t>全县造林准备工作</t>
    </r>
  </si>
  <si>
    <r>
      <rPr>
        <sz val="8"/>
        <rFont val="仿宋_GB2312"/>
        <family val="3"/>
      </rPr>
      <t>林道、防火通道、假植坑、第三方服务费等春季造林准备工作概算资金</t>
    </r>
    <r>
      <rPr>
        <sz val="8"/>
        <rFont val="Times New Roman"/>
        <family val="1"/>
      </rPr>
      <t>200</t>
    </r>
    <r>
      <rPr>
        <sz val="8"/>
        <rFont val="仿宋_GB2312"/>
        <family val="3"/>
      </rPr>
      <t>万元；各乡镇村庄绿化规划设计及监理费等每个乡镇</t>
    </r>
    <r>
      <rPr>
        <sz val="8"/>
        <rFont val="Times New Roman"/>
        <family val="1"/>
      </rPr>
      <t>20</t>
    </r>
    <r>
      <rPr>
        <sz val="8"/>
        <rFont val="仿宋_GB2312"/>
        <family val="3"/>
      </rPr>
      <t>万元，概算资金</t>
    </r>
    <r>
      <rPr>
        <sz val="8"/>
        <rFont val="Times New Roman"/>
        <family val="1"/>
      </rPr>
      <t>160</t>
    </r>
    <r>
      <rPr>
        <sz val="8"/>
        <rFont val="仿宋_GB2312"/>
        <family val="3"/>
      </rPr>
      <t>万元。</t>
    </r>
  </si>
  <si>
    <t xml:space="preserve">                                                                                                                              单位：亩、株、元、m、cm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</si>
</sst>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8"/>
      <name val="仿宋_GB2312"/>
      <family val="3"/>
    </font>
    <font>
      <sz val="8"/>
      <name val="Times New Roman"/>
      <family val="1"/>
    </font>
    <font>
      <sz val="10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115" zoomScaleNormal="115" zoomScaleSheetLayoutView="100" workbookViewId="0" topLeftCell="A1">
      <pane ySplit="6" topLeftCell="A13" activePane="bottomLeft" state="frozen"/>
      <selection pane="topLeft" activeCell="A1" sqref="A1"/>
      <selection pane="bottomLeft" activeCell="J15" sqref="J15"/>
    </sheetView>
  </sheetViews>
  <sheetFormatPr defaultColWidth="9.00390625" defaultRowHeight="14.25"/>
  <cols>
    <col min="1" max="1" width="4.625" style="1" customWidth="1"/>
    <col min="2" max="2" width="12.25390625" style="3" customWidth="1"/>
    <col min="3" max="3" width="6.25390625" style="1" customWidth="1"/>
    <col min="4" max="4" width="4.25390625" style="1" customWidth="1"/>
    <col min="5" max="5" width="4.50390625" style="1" customWidth="1"/>
    <col min="6" max="6" width="4.625" style="1" customWidth="1"/>
    <col min="7" max="7" width="4.50390625" style="1" customWidth="1"/>
    <col min="8" max="8" width="6.25390625" style="1" customWidth="1"/>
    <col min="9" max="9" width="6.75390625" style="1" customWidth="1"/>
    <col min="10" max="10" width="14.125" style="3" customWidth="1"/>
    <col min="11" max="11" width="6.75390625" style="1" customWidth="1"/>
    <col min="12" max="12" width="23.25390625" style="1" customWidth="1"/>
    <col min="13" max="13" width="4.375" style="1" customWidth="1"/>
    <col min="14" max="15" width="5.75390625" style="1" customWidth="1"/>
    <col min="16" max="17" width="9.875" style="1" customWidth="1"/>
    <col min="18" max="18" width="11.50390625" style="1" bestFit="1" customWidth="1"/>
    <col min="19" max="19" width="9.00390625" style="2" customWidth="1"/>
    <col min="20" max="20" width="10.375" style="2" bestFit="1" customWidth="1"/>
    <col min="21" max="21" width="9.375" style="2" bestFit="1" customWidth="1"/>
    <col min="22" max="22" width="9.00390625" style="2" customWidth="1"/>
    <col min="23" max="23" width="9.375" style="2" bestFit="1" customWidth="1"/>
    <col min="24" max="26" width="9.00390625" style="2" customWidth="1"/>
    <col min="27" max="255" width="9.00390625" style="1" customWidth="1"/>
  </cols>
  <sheetData>
    <row r="1" spans="1:2" ht="18.75">
      <c r="A1" s="18" t="s">
        <v>21</v>
      </c>
      <c r="B1" s="18"/>
    </row>
    <row r="2" spans="1:17" ht="36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0.25" customHeight="1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ht="25.5" customHeight="1">
      <c r="A4" s="10" t="s">
        <v>1</v>
      </c>
      <c r="B4" s="11" t="s">
        <v>2</v>
      </c>
      <c r="C4" s="11" t="s">
        <v>3</v>
      </c>
      <c r="D4" s="8" t="s">
        <v>4</v>
      </c>
      <c r="E4" s="8"/>
      <c r="F4" s="8"/>
      <c r="G4" s="8"/>
      <c r="H4" s="8"/>
      <c r="I4" s="9"/>
      <c r="J4" s="11" t="s">
        <v>5</v>
      </c>
      <c r="K4" s="11" t="s">
        <v>6</v>
      </c>
      <c r="L4" s="11" t="s">
        <v>7</v>
      </c>
      <c r="M4" s="16" t="s">
        <v>8</v>
      </c>
      <c r="N4" s="10" t="s">
        <v>9</v>
      </c>
      <c r="O4" s="12" t="s">
        <v>10</v>
      </c>
      <c r="P4" s="11" t="s">
        <v>11</v>
      </c>
      <c r="Q4" s="11" t="s">
        <v>12</v>
      </c>
    </row>
    <row r="5" spans="1:17" ht="18" customHeight="1">
      <c r="A5" s="10"/>
      <c r="B5" s="11"/>
      <c r="C5" s="11"/>
      <c r="D5" s="12" t="s">
        <v>13</v>
      </c>
      <c r="E5" s="10" t="s">
        <v>14</v>
      </c>
      <c r="F5" s="12" t="s">
        <v>15</v>
      </c>
      <c r="G5" s="12" t="s">
        <v>16</v>
      </c>
      <c r="H5" s="10" t="s">
        <v>17</v>
      </c>
      <c r="I5" s="14" t="s">
        <v>18</v>
      </c>
      <c r="J5" s="11"/>
      <c r="K5" s="11"/>
      <c r="L5" s="11"/>
      <c r="M5" s="16"/>
      <c r="N5" s="10"/>
      <c r="O5" s="17"/>
      <c r="P5" s="11"/>
      <c r="Q5" s="11"/>
    </row>
    <row r="6" spans="1:17" ht="15.75" customHeight="1">
      <c r="A6" s="10"/>
      <c r="B6" s="11"/>
      <c r="C6" s="11"/>
      <c r="D6" s="13"/>
      <c r="E6" s="10"/>
      <c r="F6" s="13"/>
      <c r="G6" s="13"/>
      <c r="H6" s="10"/>
      <c r="I6" s="15"/>
      <c r="J6" s="11"/>
      <c r="K6" s="11"/>
      <c r="L6" s="11"/>
      <c r="M6" s="16"/>
      <c r="N6" s="10"/>
      <c r="O6" s="13"/>
      <c r="P6" s="11"/>
      <c r="Q6" s="11"/>
    </row>
    <row r="7" spans="1:20" ht="18.75" customHeight="1">
      <c r="A7" s="20" t="s">
        <v>22</v>
      </c>
      <c r="B7" s="20"/>
      <c r="C7" s="20">
        <f aca="true" t="shared" si="0" ref="C7:I7">SUM(C8:C45)</f>
        <v>111990</v>
      </c>
      <c r="D7" s="20">
        <f t="shared" si="0"/>
        <v>500</v>
      </c>
      <c r="E7" s="20">
        <f t="shared" si="0"/>
        <v>2930</v>
      </c>
      <c r="F7" s="20">
        <f t="shared" si="0"/>
        <v>4800</v>
      </c>
      <c r="G7" s="20">
        <f t="shared" si="0"/>
        <v>2100</v>
      </c>
      <c r="H7" s="20">
        <f t="shared" si="0"/>
        <v>22500</v>
      </c>
      <c r="I7" s="20">
        <f t="shared" si="0"/>
        <v>55200</v>
      </c>
      <c r="J7" s="20"/>
      <c r="K7" s="20">
        <f>SUM(K8:K45)</f>
        <v>559860</v>
      </c>
      <c r="L7" s="20"/>
      <c r="M7" s="20"/>
      <c r="N7" s="20"/>
      <c r="O7" s="20">
        <f>SUM(O8:O45)</f>
        <v>2639000</v>
      </c>
      <c r="P7" s="20">
        <f>SUM(P8:P46)</f>
        <v>86962800</v>
      </c>
      <c r="Q7" s="20"/>
      <c r="S7" s="5"/>
      <c r="T7" s="6"/>
    </row>
    <row r="8" spans="1:26" s="1" customFormat="1" ht="35.25" customHeight="1">
      <c r="A8" s="21" t="s">
        <v>23</v>
      </c>
      <c r="B8" s="20" t="s">
        <v>24</v>
      </c>
      <c r="C8" s="20">
        <f>D8</f>
        <v>500</v>
      </c>
      <c r="D8" s="20">
        <v>500</v>
      </c>
      <c r="E8" s="20"/>
      <c r="F8" s="20"/>
      <c r="G8" s="20"/>
      <c r="H8" s="20"/>
      <c r="I8" s="20"/>
      <c r="J8" s="22" t="s">
        <v>25</v>
      </c>
      <c r="K8" s="20">
        <f>D8*42</f>
        <v>21000</v>
      </c>
      <c r="L8" s="22" t="s">
        <v>26</v>
      </c>
      <c r="M8" s="20" t="s">
        <v>19</v>
      </c>
      <c r="N8" s="20">
        <v>25</v>
      </c>
      <c r="O8" s="20"/>
      <c r="P8" s="20">
        <f>N8*K8</f>
        <v>525000</v>
      </c>
      <c r="Q8" s="22"/>
      <c r="R8" s="7"/>
      <c r="S8" s="7"/>
      <c r="T8" s="7"/>
      <c r="U8" s="2"/>
      <c r="V8" s="2"/>
      <c r="W8" s="2"/>
      <c r="X8" s="2"/>
      <c r="Y8" s="2"/>
      <c r="Z8" s="2"/>
    </row>
    <row r="9" spans="1:26" s="1" customFormat="1" ht="33" customHeight="1">
      <c r="A9" s="21"/>
      <c r="B9" s="20" t="s">
        <v>24</v>
      </c>
      <c r="C9" s="20">
        <f>E9</f>
        <v>700</v>
      </c>
      <c r="D9" s="20"/>
      <c r="E9" s="20">
        <v>700</v>
      </c>
      <c r="F9" s="20"/>
      <c r="G9" s="20"/>
      <c r="H9" s="20"/>
      <c r="I9" s="20"/>
      <c r="J9" s="22" t="s">
        <v>25</v>
      </c>
      <c r="K9" s="20">
        <f>E9*42</f>
        <v>29400</v>
      </c>
      <c r="L9" s="22" t="s">
        <v>26</v>
      </c>
      <c r="M9" s="20" t="s">
        <v>19</v>
      </c>
      <c r="N9" s="20">
        <v>100</v>
      </c>
      <c r="O9" s="20">
        <v>54000</v>
      </c>
      <c r="P9" s="20">
        <f>N9*K9</f>
        <v>2940000</v>
      </c>
      <c r="Q9" s="22"/>
      <c r="R9" s="7"/>
      <c r="S9" s="7"/>
      <c r="T9" s="7"/>
      <c r="U9" s="2"/>
      <c r="V9" s="2"/>
      <c r="W9" s="2"/>
      <c r="X9" s="2"/>
      <c r="Y9" s="2"/>
      <c r="Z9" s="2"/>
    </row>
    <row r="10" spans="1:26" s="1" customFormat="1" ht="30.75" customHeight="1">
      <c r="A10" s="21"/>
      <c r="B10" s="22" t="s">
        <v>27</v>
      </c>
      <c r="C10" s="20">
        <f>E10</f>
        <v>210</v>
      </c>
      <c r="D10" s="20"/>
      <c r="E10" s="20">
        <v>210</v>
      </c>
      <c r="F10" s="20"/>
      <c r="G10" s="20"/>
      <c r="H10" s="20"/>
      <c r="I10" s="20"/>
      <c r="J10" s="20" t="s">
        <v>28</v>
      </c>
      <c r="K10" s="20">
        <f>E10*42</f>
        <v>8820</v>
      </c>
      <c r="L10" s="22" t="s">
        <v>29</v>
      </c>
      <c r="M10" s="20" t="s">
        <v>19</v>
      </c>
      <c r="N10" s="20">
        <v>100</v>
      </c>
      <c r="O10" s="20">
        <v>480000</v>
      </c>
      <c r="P10" s="20">
        <f>N10*K10</f>
        <v>882000</v>
      </c>
      <c r="Q10" s="22"/>
      <c r="R10" s="7"/>
      <c r="S10" s="7"/>
      <c r="T10" s="7"/>
      <c r="U10" s="2"/>
      <c r="V10" s="2"/>
      <c r="W10" s="2"/>
      <c r="X10" s="2"/>
      <c r="Y10" s="2"/>
      <c r="Z10" s="2"/>
    </row>
    <row r="11" spans="1:26" s="1" customFormat="1" ht="15.75" customHeight="1">
      <c r="A11" s="21"/>
      <c r="B11" s="22" t="s">
        <v>30</v>
      </c>
      <c r="C11" s="20">
        <f>F11</f>
        <v>600</v>
      </c>
      <c r="D11" s="20"/>
      <c r="E11" s="20"/>
      <c r="F11" s="20">
        <v>600</v>
      </c>
      <c r="G11" s="20"/>
      <c r="H11" s="20"/>
      <c r="I11" s="20"/>
      <c r="J11" s="22" t="s">
        <v>31</v>
      </c>
      <c r="K11" s="20">
        <f>F11*42</f>
        <v>25200</v>
      </c>
      <c r="L11" s="22" t="s">
        <v>32</v>
      </c>
      <c r="M11" s="20" t="s">
        <v>19</v>
      </c>
      <c r="N11" s="20">
        <v>3500</v>
      </c>
      <c r="O11" s="20"/>
      <c r="P11" s="20">
        <f>N11*F11</f>
        <v>2100000</v>
      </c>
      <c r="Q11" s="22"/>
      <c r="R11" s="7"/>
      <c r="S11" s="7"/>
      <c r="T11" s="7"/>
      <c r="U11" s="2"/>
      <c r="V11" s="2"/>
      <c r="W11" s="2"/>
      <c r="X11" s="2"/>
      <c r="Y11" s="2"/>
      <c r="Z11" s="2"/>
    </row>
    <row r="12" spans="1:26" s="1" customFormat="1" ht="15.75" customHeight="1">
      <c r="A12" s="21"/>
      <c r="B12" s="20" t="s">
        <v>33</v>
      </c>
      <c r="C12" s="20">
        <f>H12</f>
        <v>2750</v>
      </c>
      <c r="D12" s="20"/>
      <c r="E12" s="20"/>
      <c r="F12" s="20"/>
      <c r="G12" s="20"/>
      <c r="H12" s="20">
        <v>2750</v>
      </c>
      <c r="I12" s="20"/>
      <c r="J12" s="20" t="s">
        <v>34</v>
      </c>
      <c r="K12" s="20"/>
      <c r="L12" s="20" t="s">
        <v>35</v>
      </c>
      <c r="M12" s="20" t="s">
        <v>20</v>
      </c>
      <c r="N12" s="20">
        <v>350</v>
      </c>
      <c r="O12" s="20"/>
      <c r="P12" s="20">
        <f>H12*N12</f>
        <v>962500</v>
      </c>
      <c r="Q12" s="22"/>
      <c r="S12" s="5"/>
      <c r="T12" s="6"/>
      <c r="U12" s="2"/>
      <c r="V12" s="2"/>
      <c r="W12" s="2"/>
      <c r="X12" s="2"/>
      <c r="Y12" s="2"/>
      <c r="Z12" s="2"/>
    </row>
    <row r="13" spans="1:26" s="1" customFormat="1" ht="15.75" customHeight="1">
      <c r="A13" s="21"/>
      <c r="B13" s="20" t="s">
        <v>36</v>
      </c>
      <c r="C13" s="20">
        <f>I13</f>
        <v>11000</v>
      </c>
      <c r="D13" s="20"/>
      <c r="E13" s="20"/>
      <c r="F13" s="20"/>
      <c r="G13" s="20"/>
      <c r="H13" s="20"/>
      <c r="I13" s="20">
        <v>11000</v>
      </c>
      <c r="J13" s="20"/>
      <c r="K13" s="20"/>
      <c r="L13" s="20"/>
      <c r="M13" s="20"/>
      <c r="N13" s="20">
        <v>350</v>
      </c>
      <c r="O13" s="20"/>
      <c r="P13" s="20">
        <f>I13*N13</f>
        <v>3850000</v>
      </c>
      <c r="Q13" s="22"/>
      <c r="S13" s="5"/>
      <c r="T13" s="6"/>
      <c r="U13" s="2"/>
      <c r="V13" s="2"/>
      <c r="W13" s="2"/>
      <c r="X13" s="2"/>
      <c r="Y13" s="2"/>
      <c r="Z13" s="2"/>
    </row>
    <row r="14" spans="1:26" s="1" customFormat="1" ht="21.75" customHeight="1">
      <c r="A14" s="23" t="s">
        <v>37</v>
      </c>
      <c r="B14" s="22" t="s">
        <v>38</v>
      </c>
      <c r="C14" s="20">
        <f>E14</f>
        <v>700</v>
      </c>
      <c r="D14" s="20"/>
      <c r="E14" s="20">
        <v>700</v>
      </c>
      <c r="F14" s="20"/>
      <c r="G14" s="20"/>
      <c r="H14" s="20"/>
      <c r="I14" s="20"/>
      <c r="J14" s="22" t="s">
        <v>39</v>
      </c>
      <c r="K14" s="20">
        <f>E14*42</f>
        <v>29400</v>
      </c>
      <c r="L14" s="22" t="s">
        <v>40</v>
      </c>
      <c r="M14" s="20" t="s">
        <v>19</v>
      </c>
      <c r="N14" s="20">
        <v>100</v>
      </c>
      <c r="O14" s="20">
        <v>45000</v>
      </c>
      <c r="P14" s="20">
        <f>N14*K14</f>
        <v>2940000</v>
      </c>
      <c r="Q14" s="22"/>
      <c r="S14" s="5"/>
      <c r="T14" s="6"/>
      <c r="U14" s="2"/>
      <c r="V14" s="2"/>
      <c r="W14" s="2"/>
      <c r="X14" s="2"/>
      <c r="Y14" s="2"/>
      <c r="Z14" s="2"/>
    </row>
    <row r="15" spans="1:26" s="1" customFormat="1" ht="15.75" customHeight="1">
      <c r="A15" s="24"/>
      <c r="B15" s="22" t="s">
        <v>30</v>
      </c>
      <c r="C15" s="20">
        <f>F15</f>
        <v>900</v>
      </c>
      <c r="D15" s="20"/>
      <c r="E15" s="20"/>
      <c r="F15" s="20">
        <v>900</v>
      </c>
      <c r="G15" s="20"/>
      <c r="H15" s="20"/>
      <c r="I15" s="20"/>
      <c r="J15" s="22" t="s">
        <v>31</v>
      </c>
      <c r="K15" s="20">
        <f>F15*42</f>
        <v>37800</v>
      </c>
      <c r="L15" s="22" t="s">
        <v>32</v>
      </c>
      <c r="M15" s="20" t="s">
        <v>19</v>
      </c>
      <c r="N15" s="20">
        <v>3500</v>
      </c>
      <c r="O15" s="20"/>
      <c r="P15" s="20">
        <f>N15*F15</f>
        <v>3150000</v>
      </c>
      <c r="Q15" s="22"/>
      <c r="S15" s="5"/>
      <c r="T15" s="6"/>
      <c r="U15" s="2"/>
      <c r="V15" s="2"/>
      <c r="W15" s="2"/>
      <c r="X15" s="2"/>
      <c r="Y15" s="2"/>
      <c r="Z15" s="2"/>
    </row>
    <row r="16" spans="1:26" s="1" customFormat="1" ht="21.75" customHeight="1">
      <c r="A16" s="24"/>
      <c r="B16" s="22" t="s">
        <v>41</v>
      </c>
      <c r="C16" s="20">
        <f>G16</f>
        <v>600</v>
      </c>
      <c r="D16" s="20"/>
      <c r="E16" s="20"/>
      <c r="F16" s="20"/>
      <c r="G16" s="20">
        <v>600</v>
      </c>
      <c r="H16" s="20"/>
      <c r="I16" s="20"/>
      <c r="J16" s="20" t="s">
        <v>42</v>
      </c>
      <c r="K16" s="20">
        <f>G16*42</f>
        <v>25200</v>
      </c>
      <c r="L16" s="22" t="s">
        <v>43</v>
      </c>
      <c r="M16" s="20" t="s">
        <v>19</v>
      </c>
      <c r="N16" s="20">
        <v>3000</v>
      </c>
      <c r="O16" s="20"/>
      <c r="P16" s="20">
        <f>N16*G16</f>
        <v>1800000</v>
      </c>
      <c r="Q16" s="22"/>
      <c r="S16" s="6"/>
      <c r="T16" s="6"/>
      <c r="U16" s="2"/>
      <c r="V16" s="2"/>
      <c r="W16" s="2"/>
      <c r="X16" s="2"/>
      <c r="Y16" s="2"/>
      <c r="Z16" s="2"/>
    </row>
    <row r="17" spans="1:26" s="1" customFormat="1" ht="16.5" customHeight="1">
      <c r="A17" s="24"/>
      <c r="B17" s="20" t="s">
        <v>33</v>
      </c>
      <c r="C17" s="20">
        <f>H17</f>
        <v>3000</v>
      </c>
      <c r="D17" s="20"/>
      <c r="E17" s="20"/>
      <c r="F17" s="20"/>
      <c r="G17" s="20"/>
      <c r="H17" s="20">
        <v>3000</v>
      </c>
      <c r="I17" s="20"/>
      <c r="J17" s="20" t="s">
        <v>34</v>
      </c>
      <c r="K17" s="20"/>
      <c r="L17" s="20" t="s">
        <v>35</v>
      </c>
      <c r="M17" s="20" t="s">
        <v>20</v>
      </c>
      <c r="N17" s="20">
        <v>350</v>
      </c>
      <c r="O17" s="20"/>
      <c r="P17" s="20">
        <f>H17*N17</f>
        <v>1050000</v>
      </c>
      <c r="Q17" s="22"/>
      <c r="S17" s="6"/>
      <c r="T17" s="6"/>
      <c r="U17" s="2"/>
      <c r="V17" s="2"/>
      <c r="W17" s="2"/>
      <c r="X17" s="2"/>
      <c r="Y17" s="2"/>
      <c r="Z17" s="2"/>
    </row>
    <row r="18" spans="1:26" s="1" customFormat="1" ht="15.75" customHeight="1">
      <c r="A18" s="25"/>
      <c r="B18" s="20" t="s">
        <v>36</v>
      </c>
      <c r="C18" s="20">
        <f>I18</f>
        <v>12000</v>
      </c>
      <c r="D18" s="20"/>
      <c r="E18" s="20"/>
      <c r="F18" s="20"/>
      <c r="G18" s="20"/>
      <c r="H18" s="20"/>
      <c r="I18" s="20">
        <v>12000</v>
      </c>
      <c r="J18" s="20"/>
      <c r="K18" s="20"/>
      <c r="L18" s="20"/>
      <c r="M18" s="20"/>
      <c r="N18" s="20">
        <v>350</v>
      </c>
      <c r="O18" s="20"/>
      <c r="P18" s="20">
        <f>I18*N18</f>
        <v>4200000</v>
      </c>
      <c r="Q18" s="22"/>
      <c r="S18" s="5"/>
      <c r="T18" s="6"/>
      <c r="U18" s="2"/>
      <c r="V18" s="2"/>
      <c r="W18" s="2"/>
      <c r="X18" s="2"/>
      <c r="Y18" s="2"/>
      <c r="Z18" s="2"/>
    </row>
    <row r="19" spans="1:26" s="1" customFormat="1" ht="26.25" customHeight="1">
      <c r="A19" s="23" t="s">
        <v>44</v>
      </c>
      <c r="B19" s="22" t="s">
        <v>45</v>
      </c>
      <c r="C19" s="20">
        <f>E19</f>
        <v>100</v>
      </c>
      <c r="D19" s="20"/>
      <c r="E19" s="20">
        <v>100</v>
      </c>
      <c r="F19" s="20"/>
      <c r="G19" s="20"/>
      <c r="H19" s="20"/>
      <c r="I19" s="20"/>
      <c r="J19" s="20"/>
      <c r="K19" s="20">
        <f>E19*42</f>
        <v>4200</v>
      </c>
      <c r="L19" s="22" t="s">
        <v>46</v>
      </c>
      <c r="M19" s="20" t="s">
        <v>19</v>
      </c>
      <c r="N19" s="20">
        <v>100</v>
      </c>
      <c r="O19" s="20">
        <v>30000</v>
      </c>
      <c r="P19" s="20">
        <f>N19*K19</f>
        <v>420000</v>
      </c>
      <c r="Q19" s="22"/>
      <c r="S19" s="2"/>
      <c r="T19" s="2"/>
      <c r="U19" s="2"/>
      <c r="V19" s="2"/>
      <c r="W19" s="2"/>
      <c r="X19" s="2"/>
      <c r="Y19" s="2"/>
      <c r="Z19" s="2"/>
    </row>
    <row r="20" spans="1:26" s="1" customFormat="1" ht="19.5" customHeight="1">
      <c r="A20" s="24"/>
      <c r="B20" s="22" t="s">
        <v>30</v>
      </c>
      <c r="C20" s="20">
        <f>F20</f>
        <v>500</v>
      </c>
      <c r="D20" s="20"/>
      <c r="E20" s="20"/>
      <c r="F20" s="20">
        <v>500</v>
      </c>
      <c r="G20" s="20"/>
      <c r="H20" s="20"/>
      <c r="I20" s="20"/>
      <c r="J20" s="22" t="s">
        <v>31</v>
      </c>
      <c r="K20" s="20">
        <f>F20*42</f>
        <v>21000</v>
      </c>
      <c r="L20" s="22" t="s">
        <v>32</v>
      </c>
      <c r="M20" s="20" t="s">
        <v>19</v>
      </c>
      <c r="N20" s="20">
        <v>3500</v>
      </c>
      <c r="O20" s="20"/>
      <c r="P20" s="20">
        <f>N20*F20</f>
        <v>1750000</v>
      </c>
      <c r="Q20" s="22"/>
      <c r="S20" s="2"/>
      <c r="T20" s="2"/>
      <c r="U20" s="2"/>
      <c r="V20" s="2"/>
      <c r="W20" s="2"/>
      <c r="X20" s="2"/>
      <c r="Y20" s="2"/>
      <c r="Z20" s="2"/>
    </row>
    <row r="21" spans="1:26" s="1" customFormat="1" ht="19.5" customHeight="1">
      <c r="A21" s="24"/>
      <c r="B21" s="20" t="s">
        <v>33</v>
      </c>
      <c r="C21" s="20">
        <f>H21</f>
        <v>2750</v>
      </c>
      <c r="D21" s="20"/>
      <c r="E21" s="20"/>
      <c r="F21" s="20"/>
      <c r="G21" s="20"/>
      <c r="H21" s="20">
        <v>2750</v>
      </c>
      <c r="I21" s="20"/>
      <c r="J21" s="20" t="s">
        <v>34</v>
      </c>
      <c r="K21" s="20"/>
      <c r="L21" s="20" t="s">
        <v>35</v>
      </c>
      <c r="M21" s="20" t="s">
        <v>20</v>
      </c>
      <c r="N21" s="20">
        <v>350</v>
      </c>
      <c r="O21" s="20"/>
      <c r="P21" s="20">
        <f>H21*N21</f>
        <v>962500</v>
      </c>
      <c r="Q21" s="22"/>
      <c r="S21" s="2"/>
      <c r="T21" s="2"/>
      <c r="U21" s="2"/>
      <c r="V21" s="2"/>
      <c r="W21" s="2"/>
      <c r="X21" s="2"/>
      <c r="Y21" s="2"/>
      <c r="Z21" s="2"/>
    </row>
    <row r="22" spans="1:26" s="1" customFormat="1" ht="19.5" customHeight="1">
      <c r="A22" s="25"/>
      <c r="B22" s="20" t="s">
        <v>36</v>
      </c>
      <c r="C22" s="20">
        <f>I22</f>
        <v>6000</v>
      </c>
      <c r="D22" s="20"/>
      <c r="E22" s="20"/>
      <c r="F22" s="20"/>
      <c r="G22" s="20"/>
      <c r="H22" s="20"/>
      <c r="I22" s="20">
        <v>6000</v>
      </c>
      <c r="J22" s="20"/>
      <c r="K22" s="20"/>
      <c r="L22" s="20"/>
      <c r="M22" s="20"/>
      <c r="N22" s="20">
        <v>350</v>
      </c>
      <c r="O22" s="20"/>
      <c r="P22" s="20">
        <f>I22*N22</f>
        <v>2100000</v>
      </c>
      <c r="Q22" s="22"/>
      <c r="S22" s="2"/>
      <c r="T22" s="2"/>
      <c r="U22" s="2"/>
      <c r="V22" s="2"/>
      <c r="W22" s="2"/>
      <c r="X22" s="2"/>
      <c r="Y22" s="2"/>
      <c r="Z22" s="2"/>
    </row>
    <row r="23" spans="1:26" s="1" customFormat="1" ht="15" customHeight="1">
      <c r="A23" s="24" t="s">
        <v>47</v>
      </c>
      <c r="B23" s="22" t="s">
        <v>30</v>
      </c>
      <c r="C23" s="20">
        <f>F23</f>
        <v>700</v>
      </c>
      <c r="D23" s="20"/>
      <c r="E23" s="20"/>
      <c r="F23" s="20">
        <v>700</v>
      </c>
      <c r="G23" s="20"/>
      <c r="H23" s="20"/>
      <c r="I23" s="20"/>
      <c r="J23" s="22" t="s">
        <v>31</v>
      </c>
      <c r="K23" s="20">
        <f>F23*42</f>
        <v>29400</v>
      </c>
      <c r="L23" s="22" t="s">
        <v>32</v>
      </c>
      <c r="M23" s="20" t="s">
        <v>19</v>
      </c>
      <c r="N23" s="20">
        <v>3500</v>
      </c>
      <c r="O23" s="20"/>
      <c r="P23" s="20">
        <f>N23*F23</f>
        <v>2450000</v>
      </c>
      <c r="Q23" s="22"/>
      <c r="S23" s="2"/>
      <c r="T23" s="2"/>
      <c r="U23" s="2"/>
      <c r="V23" s="2"/>
      <c r="W23" s="2"/>
      <c r="X23" s="2"/>
      <c r="Y23" s="2"/>
      <c r="Z23" s="2"/>
    </row>
    <row r="24" spans="1:26" s="1" customFormat="1" ht="15" customHeight="1">
      <c r="A24" s="24"/>
      <c r="B24" s="20" t="s">
        <v>33</v>
      </c>
      <c r="C24" s="20">
        <f>H24</f>
        <v>2000</v>
      </c>
      <c r="D24" s="20"/>
      <c r="E24" s="20"/>
      <c r="F24" s="20"/>
      <c r="G24" s="20"/>
      <c r="H24" s="20">
        <v>2000</v>
      </c>
      <c r="I24" s="20"/>
      <c r="J24" s="20" t="s">
        <v>34</v>
      </c>
      <c r="K24" s="20"/>
      <c r="L24" s="20" t="s">
        <v>35</v>
      </c>
      <c r="M24" s="20" t="s">
        <v>20</v>
      </c>
      <c r="N24" s="20">
        <v>350</v>
      </c>
      <c r="O24" s="20"/>
      <c r="P24" s="20">
        <f>H24*N24</f>
        <v>700000</v>
      </c>
      <c r="Q24" s="22"/>
      <c r="S24" s="2"/>
      <c r="T24" s="2"/>
      <c r="U24" s="2"/>
      <c r="V24" s="2"/>
      <c r="W24" s="2"/>
      <c r="X24" s="2"/>
      <c r="Y24" s="2"/>
      <c r="Z24" s="2"/>
    </row>
    <row r="25" spans="1:26" s="1" customFormat="1" ht="15" customHeight="1">
      <c r="A25" s="25"/>
      <c r="B25" s="20" t="s">
        <v>36</v>
      </c>
      <c r="C25" s="20">
        <f>I25</f>
        <v>10000</v>
      </c>
      <c r="D25" s="20"/>
      <c r="E25" s="20"/>
      <c r="F25" s="20"/>
      <c r="G25" s="20"/>
      <c r="H25" s="20"/>
      <c r="I25" s="20">
        <v>10000</v>
      </c>
      <c r="J25" s="20"/>
      <c r="K25" s="20"/>
      <c r="L25" s="20"/>
      <c r="M25" s="20"/>
      <c r="N25" s="20">
        <v>350</v>
      </c>
      <c r="O25" s="20"/>
      <c r="P25" s="20">
        <f>I25*N25</f>
        <v>3500000</v>
      </c>
      <c r="Q25" s="22"/>
      <c r="S25" s="2"/>
      <c r="T25" s="2"/>
      <c r="U25" s="2"/>
      <c r="V25" s="2"/>
      <c r="W25" s="2"/>
      <c r="X25" s="2"/>
      <c r="Y25" s="2"/>
      <c r="Z25" s="2"/>
    </row>
    <row r="26" spans="1:26" s="1" customFormat="1" ht="15" customHeight="1">
      <c r="A26" s="24" t="s">
        <v>48</v>
      </c>
      <c r="B26" s="22" t="s">
        <v>30</v>
      </c>
      <c r="C26" s="20">
        <f>F26</f>
        <v>200</v>
      </c>
      <c r="D26" s="20"/>
      <c r="E26" s="20"/>
      <c r="F26" s="20">
        <v>200</v>
      </c>
      <c r="G26" s="20"/>
      <c r="H26" s="20"/>
      <c r="I26" s="20"/>
      <c r="J26" s="22" t="s">
        <v>31</v>
      </c>
      <c r="K26" s="20">
        <f>F26*42</f>
        <v>8400</v>
      </c>
      <c r="L26" s="22" t="s">
        <v>32</v>
      </c>
      <c r="M26" s="20" t="s">
        <v>19</v>
      </c>
      <c r="N26" s="20">
        <v>3500</v>
      </c>
      <c r="O26" s="20"/>
      <c r="P26" s="20">
        <f>N26*F26</f>
        <v>700000</v>
      </c>
      <c r="Q26" s="22"/>
      <c r="S26" s="2"/>
      <c r="T26" s="2"/>
      <c r="U26" s="2"/>
      <c r="V26" s="2"/>
      <c r="W26" s="2"/>
      <c r="X26" s="2"/>
      <c r="Y26" s="2"/>
      <c r="Z26" s="2"/>
    </row>
    <row r="27" spans="1:26" s="1" customFormat="1" ht="15" customHeight="1">
      <c r="A27" s="24"/>
      <c r="B27" s="20" t="s">
        <v>33</v>
      </c>
      <c r="C27" s="20">
        <f>H27</f>
        <v>3000</v>
      </c>
      <c r="D27" s="20"/>
      <c r="E27" s="20"/>
      <c r="F27" s="20"/>
      <c r="G27" s="20"/>
      <c r="H27" s="20">
        <v>3000</v>
      </c>
      <c r="I27" s="20"/>
      <c r="J27" s="20" t="s">
        <v>34</v>
      </c>
      <c r="K27" s="20"/>
      <c r="L27" s="20" t="s">
        <v>35</v>
      </c>
      <c r="M27" s="20" t="s">
        <v>20</v>
      </c>
      <c r="N27" s="20">
        <v>350</v>
      </c>
      <c r="O27" s="20"/>
      <c r="P27" s="20">
        <f>H27*N27</f>
        <v>1050000</v>
      </c>
      <c r="Q27" s="22"/>
      <c r="S27" s="2"/>
      <c r="T27" s="2"/>
      <c r="U27" s="2"/>
      <c r="V27" s="2"/>
      <c r="W27" s="2"/>
      <c r="X27" s="2"/>
      <c r="Y27" s="2"/>
      <c r="Z27" s="2"/>
    </row>
    <row r="28" spans="1:26" s="1" customFormat="1" ht="15" customHeight="1">
      <c r="A28" s="25"/>
      <c r="B28" s="20" t="s">
        <v>36</v>
      </c>
      <c r="C28" s="20">
        <f>I28</f>
        <v>4000</v>
      </c>
      <c r="D28" s="20"/>
      <c r="E28" s="20"/>
      <c r="F28" s="20"/>
      <c r="G28" s="20"/>
      <c r="H28" s="20"/>
      <c r="I28" s="20">
        <v>4000</v>
      </c>
      <c r="J28" s="20"/>
      <c r="K28" s="20"/>
      <c r="L28" s="20"/>
      <c r="M28" s="20"/>
      <c r="N28" s="20">
        <v>350</v>
      </c>
      <c r="O28" s="20"/>
      <c r="P28" s="20">
        <f>I28*N28</f>
        <v>1400000</v>
      </c>
      <c r="Q28" s="22"/>
      <c r="S28" s="2"/>
      <c r="T28" s="2"/>
      <c r="U28" s="2"/>
      <c r="V28" s="2"/>
      <c r="W28" s="2"/>
      <c r="X28" s="2"/>
      <c r="Y28" s="2"/>
      <c r="Z28" s="2"/>
    </row>
    <row r="29" spans="1:26" s="1" customFormat="1" ht="15" customHeight="1">
      <c r="A29" s="24" t="s">
        <v>49</v>
      </c>
      <c r="B29" s="22" t="s">
        <v>30</v>
      </c>
      <c r="C29" s="20">
        <f>F29</f>
        <v>800</v>
      </c>
      <c r="D29" s="20"/>
      <c r="E29" s="20"/>
      <c r="F29" s="20">
        <v>800</v>
      </c>
      <c r="G29" s="20"/>
      <c r="H29" s="20"/>
      <c r="I29" s="20"/>
      <c r="J29" s="22" t="s">
        <v>31</v>
      </c>
      <c r="K29" s="20">
        <f>F29*42</f>
        <v>33600</v>
      </c>
      <c r="L29" s="22" t="s">
        <v>32</v>
      </c>
      <c r="M29" s="20" t="s">
        <v>19</v>
      </c>
      <c r="N29" s="20">
        <v>3500</v>
      </c>
      <c r="O29" s="20"/>
      <c r="P29" s="20">
        <f>N29*F29</f>
        <v>2800000</v>
      </c>
      <c r="Q29" s="22"/>
      <c r="S29" s="2"/>
      <c r="T29" s="2"/>
      <c r="U29" s="2"/>
      <c r="V29" s="2"/>
      <c r="W29" s="2"/>
      <c r="X29" s="2"/>
      <c r="Y29" s="2"/>
      <c r="Z29" s="2"/>
    </row>
    <row r="30" spans="1:26" s="1" customFormat="1" ht="15" customHeight="1">
      <c r="A30" s="24"/>
      <c r="B30" s="20" t="s">
        <v>33</v>
      </c>
      <c r="C30" s="20">
        <f>H30</f>
        <v>5000</v>
      </c>
      <c r="D30" s="20"/>
      <c r="E30" s="20"/>
      <c r="F30" s="20"/>
      <c r="G30" s="20"/>
      <c r="H30" s="20">
        <v>5000</v>
      </c>
      <c r="I30" s="20"/>
      <c r="J30" s="20" t="s">
        <v>34</v>
      </c>
      <c r="K30" s="20"/>
      <c r="L30" s="20" t="s">
        <v>35</v>
      </c>
      <c r="M30" s="20" t="s">
        <v>20</v>
      </c>
      <c r="N30" s="20">
        <v>350</v>
      </c>
      <c r="O30" s="20"/>
      <c r="P30" s="20">
        <f>H30*N30</f>
        <v>1750000</v>
      </c>
      <c r="Q30" s="22"/>
      <c r="S30" s="2"/>
      <c r="T30" s="2"/>
      <c r="U30" s="2"/>
      <c r="V30" s="2"/>
      <c r="W30" s="2"/>
      <c r="X30" s="2"/>
      <c r="Y30" s="2"/>
      <c r="Z30" s="2"/>
    </row>
    <row r="31" spans="1:26" s="1" customFormat="1" ht="15" customHeight="1">
      <c r="A31" s="25"/>
      <c r="B31" s="20" t="s">
        <v>36</v>
      </c>
      <c r="C31" s="20">
        <f>I31</f>
        <v>4000</v>
      </c>
      <c r="D31" s="20"/>
      <c r="E31" s="20"/>
      <c r="F31" s="20"/>
      <c r="G31" s="20"/>
      <c r="H31" s="20"/>
      <c r="I31" s="20">
        <v>4000</v>
      </c>
      <c r="J31" s="20"/>
      <c r="K31" s="20"/>
      <c r="L31" s="20"/>
      <c r="M31" s="20"/>
      <c r="N31" s="20">
        <v>350</v>
      </c>
      <c r="O31" s="20"/>
      <c r="P31" s="20">
        <f>I31*N31</f>
        <v>1400000</v>
      </c>
      <c r="Q31" s="22"/>
      <c r="S31" s="2"/>
      <c r="T31" s="2"/>
      <c r="U31" s="2"/>
      <c r="V31" s="2"/>
      <c r="W31" s="2"/>
      <c r="X31" s="2"/>
      <c r="Y31" s="2"/>
      <c r="Z31" s="2"/>
    </row>
    <row r="32" spans="1:26" s="1" customFormat="1" ht="15" customHeight="1">
      <c r="A32" s="24" t="s">
        <v>50</v>
      </c>
      <c r="B32" s="22" t="s">
        <v>30</v>
      </c>
      <c r="C32" s="20">
        <f>F32</f>
        <v>300</v>
      </c>
      <c r="D32" s="20"/>
      <c r="E32" s="20"/>
      <c r="F32" s="20">
        <v>300</v>
      </c>
      <c r="G32" s="20"/>
      <c r="H32" s="20"/>
      <c r="I32" s="20"/>
      <c r="J32" s="22" t="s">
        <v>31</v>
      </c>
      <c r="K32" s="20">
        <f>F32*42</f>
        <v>12600</v>
      </c>
      <c r="L32" s="22" t="s">
        <v>32</v>
      </c>
      <c r="M32" s="20" t="s">
        <v>19</v>
      </c>
      <c r="N32" s="20">
        <v>3500</v>
      </c>
      <c r="O32" s="20"/>
      <c r="P32" s="20">
        <f>N32*F32</f>
        <v>1050000</v>
      </c>
      <c r="Q32" s="22"/>
      <c r="S32" s="2"/>
      <c r="T32" s="2"/>
      <c r="U32" s="2"/>
      <c r="V32" s="2"/>
      <c r="W32" s="2"/>
      <c r="X32" s="2"/>
      <c r="Y32" s="2"/>
      <c r="Z32" s="2"/>
    </row>
    <row r="33" spans="1:26" s="1" customFormat="1" ht="15" customHeight="1">
      <c r="A33" s="24"/>
      <c r="B33" s="22" t="s">
        <v>41</v>
      </c>
      <c r="C33" s="20">
        <f>G33</f>
        <v>500</v>
      </c>
      <c r="D33" s="20"/>
      <c r="E33" s="20"/>
      <c r="F33" s="20"/>
      <c r="G33" s="20">
        <v>500</v>
      </c>
      <c r="H33" s="20"/>
      <c r="I33" s="20"/>
      <c r="J33" s="20" t="s">
        <v>42</v>
      </c>
      <c r="K33" s="20">
        <f>G33*42</f>
        <v>21000</v>
      </c>
      <c r="L33" s="22" t="s">
        <v>43</v>
      </c>
      <c r="M33" s="20" t="s">
        <v>19</v>
      </c>
      <c r="N33" s="20">
        <v>3000</v>
      </c>
      <c r="O33" s="20"/>
      <c r="P33" s="20">
        <f>N33*G33</f>
        <v>1500000</v>
      </c>
      <c r="Q33" s="22"/>
      <c r="S33" s="2"/>
      <c r="T33" s="2"/>
      <c r="U33" s="2"/>
      <c r="V33" s="2"/>
      <c r="W33" s="2"/>
      <c r="X33" s="2"/>
      <c r="Y33" s="2"/>
      <c r="Z33" s="2"/>
    </row>
    <row r="34" spans="1:26" s="1" customFormat="1" ht="15" customHeight="1">
      <c r="A34" s="24"/>
      <c r="B34" s="20" t="s">
        <v>33</v>
      </c>
      <c r="C34" s="20">
        <f>H34</f>
        <v>2000</v>
      </c>
      <c r="D34" s="20"/>
      <c r="E34" s="20"/>
      <c r="F34" s="20"/>
      <c r="G34" s="20"/>
      <c r="H34" s="20">
        <v>2000</v>
      </c>
      <c r="I34" s="20"/>
      <c r="J34" s="20" t="s">
        <v>34</v>
      </c>
      <c r="K34" s="20"/>
      <c r="L34" s="20" t="s">
        <v>35</v>
      </c>
      <c r="M34" s="20" t="s">
        <v>20</v>
      </c>
      <c r="N34" s="20">
        <v>350</v>
      </c>
      <c r="O34" s="20"/>
      <c r="P34" s="20">
        <f>H34*N34</f>
        <v>700000</v>
      </c>
      <c r="Q34" s="22"/>
      <c r="S34" s="2"/>
      <c r="T34" s="2"/>
      <c r="U34" s="2"/>
      <c r="V34" s="2"/>
      <c r="W34" s="2"/>
      <c r="X34" s="2"/>
      <c r="Y34" s="2"/>
      <c r="Z34" s="2"/>
    </row>
    <row r="35" spans="1:26" s="1" customFormat="1" ht="15" customHeight="1">
      <c r="A35" s="25"/>
      <c r="B35" s="20" t="s">
        <v>36</v>
      </c>
      <c r="C35" s="20">
        <f>I35</f>
        <v>5200</v>
      </c>
      <c r="D35" s="20"/>
      <c r="E35" s="20"/>
      <c r="F35" s="20"/>
      <c r="G35" s="20"/>
      <c r="H35" s="20"/>
      <c r="I35" s="20">
        <v>5200</v>
      </c>
      <c r="J35" s="20"/>
      <c r="K35" s="20"/>
      <c r="L35" s="20"/>
      <c r="M35" s="20"/>
      <c r="N35" s="20">
        <v>350</v>
      </c>
      <c r="O35" s="20"/>
      <c r="P35" s="20">
        <f>5000*350+200*42*180</f>
        <v>3262000</v>
      </c>
      <c r="Q35" s="22"/>
      <c r="S35" s="2"/>
      <c r="T35" s="2"/>
      <c r="U35" s="2"/>
      <c r="V35" s="2"/>
      <c r="W35" s="2"/>
      <c r="X35" s="2"/>
      <c r="Y35" s="2"/>
      <c r="Z35" s="2"/>
    </row>
    <row r="36" spans="1:26" s="1" customFormat="1" ht="21.75" customHeight="1">
      <c r="A36" s="23" t="s">
        <v>51</v>
      </c>
      <c r="B36" s="22" t="s">
        <v>52</v>
      </c>
      <c r="C36" s="20">
        <f>E36</f>
        <v>220</v>
      </c>
      <c r="D36" s="20"/>
      <c r="E36" s="20">
        <v>220</v>
      </c>
      <c r="F36" s="20"/>
      <c r="G36" s="20"/>
      <c r="H36" s="20"/>
      <c r="I36" s="20"/>
      <c r="J36" s="20" t="s">
        <v>53</v>
      </c>
      <c r="K36" s="20">
        <f>E36*42</f>
        <v>9240</v>
      </c>
      <c r="L36" s="22" t="s">
        <v>54</v>
      </c>
      <c r="M36" s="20" t="s">
        <v>19</v>
      </c>
      <c r="N36" s="20">
        <v>120</v>
      </c>
      <c r="O36" s="20">
        <v>480000</v>
      </c>
      <c r="P36" s="20">
        <f>N36*K36</f>
        <v>1108800</v>
      </c>
      <c r="Q36" s="22"/>
      <c r="S36" s="2"/>
      <c r="T36" s="2"/>
      <c r="U36" s="2"/>
      <c r="V36" s="2"/>
      <c r="W36" s="2"/>
      <c r="X36" s="2"/>
      <c r="Y36" s="2"/>
      <c r="Z36" s="2"/>
    </row>
    <row r="37" spans="1:26" s="1" customFormat="1" ht="12.75" customHeight="1">
      <c r="A37" s="24"/>
      <c r="B37" s="22" t="s">
        <v>30</v>
      </c>
      <c r="C37" s="20">
        <f>F37</f>
        <v>800</v>
      </c>
      <c r="D37" s="20"/>
      <c r="E37" s="20"/>
      <c r="F37" s="20">
        <v>800</v>
      </c>
      <c r="G37" s="20"/>
      <c r="H37" s="20"/>
      <c r="I37" s="20"/>
      <c r="J37" s="22" t="s">
        <v>31</v>
      </c>
      <c r="K37" s="20">
        <f>F37*42</f>
        <v>33600</v>
      </c>
      <c r="L37" s="22" t="s">
        <v>32</v>
      </c>
      <c r="M37" s="20" t="s">
        <v>19</v>
      </c>
      <c r="N37" s="20">
        <v>3500</v>
      </c>
      <c r="O37" s="20"/>
      <c r="P37" s="20">
        <f>N37*F37</f>
        <v>2800000</v>
      </c>
      <c r="Q37" s="22"/>
      <c r="S37" s="2"/>
      <c r="T37" s="2"/>
      <c r="U37" s="2"/>
      <c r="V37" s="2"/>
      <c r="W37" s="2"/>
      <c r="X37" s="2"/>
      <c r="Y37" s="2"/>
      <c r="Z37" s="2"/>
    </row>
    <row r="38" spans="1:26" s="1" customFormat="1" ht="12.75" customHeight="1">
      <c r="A38" s="24"/>
      <c r="B38" s="22" t="s">
        <v>41</v>
      </c>
      <c r="C38" s="20">
        <f>G38</f>
        <v>1000</v>
      </c>
      <c r="D38" s="20"/>
      <c r="E38" s="20"/>
      <c r="F38" s="20"/>
      <c r="G38" s="20">
        <v>1000</v>
      </c>
      <c r="H38" s="20"/>
      <c r="I38" s="20"/>
      <c r="J38" s="20" t="s">
        <v>42</v>
      </c>
      <c r="K38" s="20">
        <f>G38*42</f>
        <v>42000</v>
      </c>
      <c r="L38" s="22" t="s">
        <v>43</v>
      </c>
      <c r="M38" s="20" t="s">
        <v>19</v>
      </c>
      <c r="N38" s="20">
        <v>3000</v>
      </c>
      <c r="O38" s="20"/>
      <c r="P38" s="20">
        <f>N38*G38</f>
        <v>3000000</v>
      </c>
      <c r="Q38" s="22"/>
      <c r="S38" s="2"/>
      <c r="T38" s="2"/>
      <c r="U38" s="2"/>
      <c r="V38" s="2"/>
      <c r="W38" s="2"/>
      <c r="X38" s="2"/>
      <c r="Y38" s="2"/>
      <c r="Z38" s="2"/>
    </row>
    <row r="39" spans="1:26" s="1" customFormat="1" ht="12.75" customHeight="1">
      <c r="A39" s="24"/>
      <c r="B39" s="20" t="s">
        <v>33</v>
      </c>
      <c r="C39" s="20">
        <f>H39</f>
        <v>2000</v>
      </c>
      <c r="D39" s="20"/>
      <c r="E39" s="20"/>
      <c r="F39" s="20"/>
      <c r="G39" s="20"/>
      <c r="H39" s="20">
        <v>2000</v>
      </c>
      <c r="I39" s="20"/>
      <c r="J39" s="20" t="s">
        <v>34</v>
      </c>
      <c r="K39" s="20"/>
      <c r="L39" s="20" t="s">
        <v>35</v>
      </c>
      <c r="M39" s="20" t="s">
        <v>20</v>
      </c>
      <c r="N39" s="20">
        <v>350</v>
      </c>
      <c r="O39" s="20"/>
      <c r="P39" s="20">
        <f>H39*N39</f>
        <v>700000</v>
      </c>
      <c r="Q39" s="22"/>
      <c r="S39" s="2"/>
      <c r="T39" s="2"/>
      <c r="U39" s="2"/>
      <c r="V39" s="2"/>
      <c r="W39" s="2"/>
      <c r="X39" s="2"/>
      <c r="Y39" s="2"/>
      <c r="Z39" s="2"/>
    </row>
    <row r="40" spans="1:26" s="1" customFormat="1" ht="12.75" customHeight="1">
      <c r="A40" s="25"/>
      <c r="B40" s="20" t="s">
        <v>36</v>
      </c>
      <c r="C40" s="20">
        <f>I40</f>
        <v>3000</v>
      </c>
      <c r="D40" s="20"/>
      <c r="E40" s="20"/>
      <c r="F40" s="20"/>
      <c r="G40" s="20"/>
      <c r="H40" s="20"/>
      <c r="I40" s="20">
        <v>3000</v>
      </c>
      <c r="J40" s="20"/>
      <c r="K40" s="20"/>
      <c r="L40" s="20"/>
      <c r="M40" s="20"/>
      <c r="N40" s="20">
        <v>350</v>
      </c>
      <c r="O40" s="20"/>
      <c r="P40" s="20">
        <f>I40*N40</f>
        <v>1050000</v>
      </c>
      <c r="Q40" s="22"/>
      <c r="S40" s="2"/>
      <c r="T40" s="2"/>
      <c r="U40" s="2"/>
      <c r="V40" s="2"/>
      <c r="W40" s="2"/>
      <c r="X40" s="2"/>
      <c r="Y40" s="2"/>
      <c r="Z40" s="2"/>
    </row>
    <row r="41" spans="1:26" s="1" customFormat="1" ht="14.25" customHeight="1">
      <c r="A41" s="23" t="s">
        <v>55</v>
      </c>
      <c r="B41" s="20" t="s">
        <v>56</v>
      </c>
      <c r="C41" s="20">
        <f>E41</f>
        <v>1000</v>
      </c>
      <c r="D41" s="20"/>
      <c r="E41" s="20">
        <v>1000</v>
      </c>
      <c r="F41" s="20"/>
      <c r="G41" s="20"/>
      <c r="H41" s="20"/>
      <c r="I41" s="20"/>
      <c r="J41" s="20"/>
      <c r="K41" s="20">
        <f>E41*42</f>
        <v>42000</v>
      </c>
      <c r="L41" s="20"/>
      <c r="M41" s="20" t="s">
        <v>19</v>
      </c>
      <c r="N41" s="20">
        <v>120</v>
      </c>
      <c r="O41" s="20">
        <v>1050000</v>
      </c>
      <c r="P41" s="20">
        <f>K41*N41</f>
        <v>5040000</v>
      </c>
      <c r="Q41" s="22"/>
      <c r="S41" s="2"/>
      <c r="T41" s="2"/>
      <c r="U41" s="2"/>
      <c r="V41" s="2"/>
      <c r="W41" s="2"/>
      <c r="X41" s="2"/>
      <c r="Y41" s="2"/>
      <c r="Z41" s="2"/>
    </row>
    <row r="42" spans="1:26" s="1" customFormat="1" ht="14.25" customHeight="1">
      <c r="A42" s="24"/>
      <c r="B42" s="20" t="s">
        <v>57</v>
      </c>
      <c r="C42" s="20">
        <v>3000</v>
      </c>
      <c r="D42" s="20"/>
      <c r="E42" s="20"/>
      <c r="F42" s="20"/>
      <c r="G42" s="20"/>
      <c r="H42" s="20"/>
      <c r="I42" s="20"/>
      <c r="J42" s="20"/>
      <c r="K42" s="20">
        <f>42*C42</f>
        <v>126000</v>
      </c>
      <c r="L42" s="20"/>
      <c r="M42" s="20"/>
      <c r="N42" s="20">
        <v>5000</v>
      </c>
      <c r="O42" s="20">
        <v>500000</v>
      </c>
      <c r="P42" s="20">
        <f>C42*N42</f>
        <v>15000000</v>
      </c>
      <c r="Q42" s="22"/>
      <c r="S42" s="2"/>
      <c r="T42" s="2"/>
      <c r="U42" s="2"/>
      <c r="V42" s="2"/>
      <c r="W42" s="2"/>
      <c r="X42" s="2"/>
      <c r="Y42" s="2"/>
      <c r="Z42" s="2"/>
    </row>
    <row r="43" spans="1:26" s="1" customFormat="1" ht="14.25" customHeight="1">
      <c r="A43" s="24"/>
      <c r="B43" s="20" t="s">
        <v>58</v>
      </c>
      <c r="C43" s="20">
        <v>20000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>
        <v>100</v>
      </c>
      <c r="O43" s="20"/>
      <c r="P43" s="20">
        <f>N43*C43</f>
        <v>2000000</v>
      </c>
      <c r="Q43" s="22"/>
      <c r="S43" s="2"/>
      <c r="T43" s="2"/>
      <c r="U43" s="2"/>
      <c r="V43" s="2"/>
      <c r="W43" s="2"/>
      <c r="X43" s="2"/>
      <c r="Y43" s="2"/>
      <c r="Z43" s="2"/>
    </row>
    <row r="44" spans="1:26" s="1" customFormat="1" ht="14.25" customHeight="1">
      <c r="A44" s="25"/>
      <c r="B44" s="20" t="s">
        <v>59</v>
      </c>
      <c r="C44" s="20">
        <v>150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>
        <v>770000</v>
      </c>
      <c r="Q44" s="22"/>
      <c r="S44" s="2"/>
      <c r="T44" s="2"/>
      <c r="U44" s="2"/>
      <c r="V44" s="2"/>
      <c r="W44" s="2"/>
      <c r="X44" s="2"/>
      <c r="Y44" s="2"/>
      <c r="Z44" s="2"/>
    </row>
    <row r="45" spans="1:26" s="1" customFormat="1" ht="24" customHeight="1">
      <c r="A45" s="26" t="s">
        <v>60</v>
      </c>
      <c r="B45" s="22" t="s">
        <v>61</v>
      </c>
      <c r="C45" s="20">
        <v>810</v>
      </c>
      <c r="D45" s="20"/>
      <c r="E45" s="20"/>
      <c r="F45" s="20"/>
      <c r="G45" s="20"/>
      <c r="H45" s="20"/>
      <c r="I45" s="20"/>
      <c r="J45" s="22"/>
      <c r="K45" s="20"/>
      <c r="L45" s="22"/>
      <c r="M45" s="20"/>
      <c r="N45" s="20"/>
      <c r="O45" s="20"/>
      <c r="P45" s="20"/>
      <c r="Q45" s="22"/>
      <c r="S45" s="2"/>
      <c r="T45" s="2"/>
      <c r="U45" s="2"/>
      <c r="V45" s="2"/>
      <c r="W45" s="2"/>
      <c r="X45" s="2"/>
      <c r="Y45" s="2"/>
      <c r="Z45" s="2"/>
    </row>
    <row r="46" spans="1:17" s="2" customFormat="1" ht="15.75" customHeight="1">
      <c r="A46" s="27" t="s">
        <v>62</v>
      </c>
      <c r="B46" s="27"/>
      <c r="C46" s="28" t="s">
        <v>63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1"/>
      <c r="P46" s="20">
        <v>3600000</v>
      </c>
      <c r="Q46" s="20"/>
    </row>
    <row r="47" spans="2:10" s="2" customFormat="1" ht="14.25">
      <c r="B47" s="4"/>
      <c r="J47" s="4"/>
    </row>
    <row r="48" spans="2:10" s="2" customFormat="1" ht="14.25">
      <c r="B48" s="4"/>
      <c r="J48" s="4"/>
    </row>
    <row r="49" spans="2:10" s="2" customFormat="1" ht="14.25">
      <c r="B49" s="4"/>
      <c r="J49" s="4"/>
    </row>
    <row r="50" spans="2:10" s="2" customFormat="1" ht="14.25">
      <c r="B50" s="4"/>
      <c r="J50" s="4"/>
    </row>
    <row r="51" spans="2:10" s="2" customFormat="1" ht="14.25">
      <c r="B51" s="4"/>
      <c r="J51" s="4"/>
    </row>
    <row r="52" spans="2:10" s="2" customFormat="1" ht="14.25">
      <c r="B52" s="4"/>
      <c r="J52" s="4"/>
    </row>
    <row r="53" spans="2:10" s="2" customFormat="1" ht="14.25">
      <c r="B53" s="4"/>
      <c r="J53" s="4"/>
    </row>
    <row r="54" spans="2:10" s="2" customFormat="1" ht="14.25">
      <c r="B54" s="4"/>
      <c r="J54" s="4"/>
    </row>
    <row r="55" spans="2:10" s="2" customFormat="1" ht="14.25">
      <c r="B55" s="4"/>
      <c r="J55" s="4"/>
    </row>
    <row r="56" spans="2:10" s="2" customFormat="1" ht="14.25">
      <c r="B56" s="4"/>
      <c r="J56" s="4"/>
    </row>
    <row r="57" spans="2:10" s="2" customFormat="1" ht="14.25">
      <c r="B57" s="4"/>
      <c r="J57" s="4"/>
    </row>
    <row r="58" spans="2:10" s="2" customFormat="1" ht="14.25">
      <c r="B58" s="4"/>
      <c r="J58" s="4"/>
    </row>
    <row r="59" spans="2:10" s="2" customFormat="1" ht="14.25">
      <c r="B59" s="4"/>
      <c r="J59" s="4"/>
    </row>
    <row r="60" spans="2:10" s="2" customFormat="1" ht="14.25">
      <c r="B60" s="4"/>
      <c r="J60" s="4"/>
    </row>
    <row r="61" spans="2:10" s="2" customFormat="1" ht="14.25">
      <c r="B61" s="4"/>
      <c r="J61" s="4"/>
    </row>
    <row r="62" spans="2:10" s="2" customFormat="1" ht="14.25">
      <c r="B62" s="4"/>
      <c r="J62" s="4"/>
    </row>
    <row r="63" spans="2:10" s="2" customFormat="1" ht="14.25">
      <c r="B63" s="4"/>
      <c r="J63" s="4"/>
    </row>
    <row r="64" spans="2:10" s="2" customFormat="1" ht="14.25">
      <c r="B64" s="4"/>
      <c r="J64" s="4"/>
    </row>
    <row r="65" spans="2:10" s="2" customFormat="1" ht="14.25">
      <c r="B65" s="4"/>
      <c r="J65" s="4"/>
    </row>
    <row r="66" spans="2:10" s="2" customFormat="1" ht="14.25">
      <c r="B66" s="4"/>
      <c r="J66" s="4"/>
    </row>
    <row r="67" spans="2:10" s="2" customFormat="1" ht="14.25">
      <c r="B67" s="4"/>
      <c r="J67" s="4"/>
    </row>
  </sheetData>
  <sheetProtection/>
  <mergeCells count="32">
    <mergeCell ref="O4:O6"/>
    <mergeCell ref="P4:P6"/>
    <mergeCell ref="Q4:Q6"/>
    <mergeCell ref="A1:B1"/>
    <mergeCell ref="I5:I6"/>
    <mergeCell ref="J4:J6"/>
    <mergeCell ref="K4:K6"/>
    <mergeCell ref="L4:L6"/>
    <mergeCell ref="M4:M6"/>
    <mergeCell ref="N4:N6"/>
    <mergeCell ref="C4:C6"/>
    <mergeCell ref="D5:D6"/>
    <mergeCell ref="E5:E6"/>
    <mergeCell ref="F5:F6"/>
    <mergeCell ref="G5:G6"/>
    <mergeCell ref="H5:H6"/>
    <mergeCell ref="A26:A28"/>
    <mergeCell ref="A29:A31"/>
    <mergeCell ref="A32:A35"/>
    <mergeCell ref="A36:A40"/>
    <mergeCell ref="A41:A44"/>
    <mergeCell ref="B4:B6"/>
    <mergeCell ref="A2:Q2"/>
    <mergeCell ref="A3:Q3"/>
    <mergeCell ref="D4:I4"/>
    <mergeCell ref="A46:B46"/>
    <mergeCell ref="C46:N46"/>
    <mergeCell ref="A4:A6"/>
    <mergeCell ref="A8:A13"/>
    <mergeCell ref="A14:A18"/>
    <mergeCell ref="A19:A22"/>
    <mergeCell ref="A23:A25"/>
  </mergeCells>
  <printOptions horizontalCentered="1"/>
  <pageMargins left="0.15748031496062992" right="0.07874015748031496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盐池县政府办公室收文员</cp:lastModifiedBy>
  <cp:lastPrinted>2023-01-04T02:49:40Z</cp:lastPrinted>
  <dcterms:created xsi:type="dcterms:W3CDTF">2015-12-17T00:53:33Z</dcterms:created>
  <dcterms:modified xsi:type="dcterms:W3CDTF">2023-01-04T02:50:10Z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38A4712569724756B152CDD797C0265B</vt:lpwstr>
  </property>
</Properties>
</file>