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45" windowWidth="15480" windowHeight="11640" tabRatio="860" activeTab="1"/>
  </bookViews>
  <sheets>
    <sheet name="2018年社保基金" sheetId="1" r:id="rId1"/>
    <sheet name="2019年社保基金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<sst xmlns="http://schemas.openxmlformats.org/spreadsheetml/2006/main" count="68" uniqueCount="38">
  <si>
    <t>单位：万元</t>
  </si>
  <si>
    <t>当年结余</t>
  </si>
  <si>
    <t>滚存结余</t>
  </si>
  <si>
    <r>
      <t>项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仿宋"/>
        <family val="3"/>
      </rPr>
      <t>目</t>
    </r>
  </si>
  <si>
    <r>
      <t>收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仿宋"/>
        <family val="3"/>
      </rPr>
      <t>入</t>
    </r>
  </si>
  <si>
    <r>
      <t>支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仿宋"/>
        <family val="3"/>
      </rPr>
      <t>出</t>
    </r>
  </si>
  <si>
    <r>
      <t>为预算的</t>
    </r>
    <r>
      <rPr>
        <b/>
        <sz val="12"/>
        <color indexed="8"/>
        <rFont val="Times New Roman"/>
        <family val="1"/>
      </rPr>
      <t>%</t>
    </r>
  </si>
  <si>
    <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仿宋"/>
        <family val="3"/>
      </rPr>
      <t>计</t>
    </r>
  </si>
  <si>
    <t>企业职工养老保险</t>
  </si>
  <si>
    <t>城乡居民养老保险</t>
  </si>
  <si>
    <t>城镇职工基本医疗保险</t>
  </si>
  <si>
    <t>城乡居民医疗保险</t>
  </si>
  <si>
    <t>工伤保险</t>
  </si>
  <si>
    <t>失业保险</t>
  </si>
  <si>
    <t>生育保险</t>
  </si>
  <si>
    <r>
      <t>机关事业单位人员养老保险</t>
    </r>
    <r>
      <rPr>
        <b/>
        <sz val="12"/>
        <rFont val="Times New Roman"/>
        <family val="1"/>
      </rPr>
      <t xml:space="preserve"> </t>
    </r>
  </si>
  <si>
    <r>
      <t>项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仿宋"/>
        <family val="3"/>
      </rPr>
      <t>目</t>
    </r>
  </si>
  <si>
    <r>
      <t>2018</t>
    </r>
    <r>
      <rPr>
        <b/>
        <sz val="12"/>
        <color indexed="8"/>
        <rFont val="仿宋"/>
        <family val="3"/>
      </rPr>
      <t>年
预算数</t>
    </r>
  </si>
  <si>
    <r>
      <t>合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仿宋"/>
        <family val="3"/>
      </rPr>
      <t>计</t>
    </r>
  </si>
  <si>
    <t>企业职工养老保险</t>
  </si>
  <si>
    <t>城乡居民养老保险</t>
  </si>
  <si>
    <t>城镇职工基本医疗保险</t>
  </si>
  <si>
    <t>城乡居民医疗保险</t>
  </si>
  <si>
    <t>工伤保险</t>
  </si>
  <si>
    <t>机关事业单位人员养老
保险和职业年金</t>
  </si>
  <si>
    <t>2018年社会保险基金收支预算执行情况表</t>
  </si>
  <si>
    <r>
      <t>2018</t>
    </r>
    <r>
      <rPr>
        <b/>
        <sz val="12"/>
        <color indexed="8"/>
        <rFont val="仿宋"/>
        <family val="3"/>
      </rPr>
      <t>年
完成数</t>
    </r>
  </si>
  <si>
    <t>2019年社会保险基金收支预算表</t>
  </si>
  <si>
    <r>
      <t>2019</t>
    </r>
    <r>
      <rPr>
        <b/>
        <sz val="12"/>
        <color indexed="8"/>
        <rFont val="仿宋"/>
        <family val="3"/>
      </rPr>
      <t>年
预算数</t>
    </r>
  </si>
  <si>
    <r>
      <t>比</t>
    </r>
    <r>
      <rPr>
        <b/>
        <sz val="12"/>
        <color indexed="8"/>
        <rFont val="Times New Roman"/>
        <family val="1"/>
      </rPr>
      <t>2018</t>
    </r>
    <r>
      <rPr>
        <b/>
        <sz val="12"/>
        <color indexed="8"/>
        <rFont val="仿宋"/>
        <family val="3"/>
      </rPr>
      <t>年增长</t>
    </r>
    <r>
      <rPr>
        <b/>
        <sz val="12"/>
        <color indexed="8"/>
        <rFont val="Times New Roman"/>
        <family val="1"/>
      </rPr>
      <t>%</t>
    </r>
  </si>
  <si>
    <t>分管领导签字:</t>
  </si>
  <si>
    <t>股室负责人签字:</t>
  </si>
  <si>
    <t>经办人签字;</t>
  </si>
  <si>
    <t>2019.1.3</t>
  </si>
  <si>
    <t>说明:本表218年完成数为财政社保基金专户数据,因为2019年社会保险基金预算提前已上报,当时2018年执行数没有到年底社保经办机构只是预测数,所以与2019年社会保险基金预算中2018年执行数不一致.</t>
  </si>
  <si>
    <t>说明:本表218年完成数为财政社保基金专户数据,因为2019年社会保险基金预算提前已上报,当时2018年执行数没有到年底社保经办机构只是预测数,所以与2019年社会保险基金预算中2018年执行数不一致.特此说明</t>
  </si>
  <si>
    <t>附表7</t>
  </si>
  <si>
    <t>附表8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</si>
</sst>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_ "/>
    <numFmt numFmtId="186" formatCode="0_ "/>
    <numFmt numFmtId="187" formatCode="#,##0_ "/>
    <numFmt numFmtId="188" formatCode="0_);[Red]\(0\)"/>
    <numFmt numFmtId="189" formatCode="0.0_);[Red]\(0.0\)"/>
    <numFmt numFmtId="190" formatCode="0.00_);[Red]\(0.00\)"/>
    <numFmt numFmtId="191" formatCode="0.00_ "/>
    <numFmt numFmtId="192" formatCode="#,##0.0_ "/>
    <numFmt numFmtId="193" formatCode="#,##0.00_ "/>
    <numFmt numFmtId="194" formatCode="#,##0.000_ "/>
    <numFmt numFmtId="195" formatCode="0.000%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22"/>
      <color indexed="8"/>
      <name val="Times New Roman"/>
      <family val="1"/>
    </font>
    <font>
      <sz val="12"/>
      <name val="仿宋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2"/>
      <color indexed="8"/>
      <name val="Times New Roman"/>
      <family val="1"/>
    </font>
    <font>
      <b/>
      <sz val="12"/>
      <name val="仿宋"/>
      <family val="3"/>
    </font>
    <font>
      <b/>
      <sz val="12"/>
      <name val="Times New Roman"/>
      <family val="1"/>
    </font>
    <font>
      <sz val="22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7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42" applyFont="1" applyFill="1" applyAlignment="1">
      <alignment vertical="center"/>
      <protection/>
    </xf>
    <xf numFmtId="0" fontId="26" fillId="24" borderId="0" xfId="41" applyNumberFormat="1" applyFont="1" applyFill="1" applyBorder="1" applyAlignment="1" applyProtection="1">
      <alignment horizontal="right" vertical="center"/>
      <protection/>
    </xf>
    <xf numFmtId="0" fontId="29" fillId="24" borderId="10" xfId="41" applyNumberFormat="1" applyFont="1" applyFill="1" applyBorder="1" applyAlignment="1" applyProtection="1">
      <alignment horizontal="center" vertical="center" wrapText="1"/>
      <protection/>
    </xf>
    <xf numFmtId="0" fontId="28" fillId="24" borderId="10" xfId="41" applyNumberFormat="1" applyFont="1" applyFill="1" applyBorder="1" applyAlignment="1" applyProtection="1">
      <alignment horizontal="center" vertical="center" wrapText="1"/>
      <protection/>
    </xf>
    <xf numFmtId="187" fontId="29" fillId="0" borderId="10" xfId="41" applyNumberFormat="1" applyFont="1" applyFill="1" applyBorder="1" applyAlignment="1" applyProtection="1">
      <alignment horizontal="right" vertical="center" shrinkToFit="1"/>
      <protection/>
    </xf>
    <xf numFmtId="184" fontId="29" fillId="0" borderId="10" xfId="41" applyNumberFormat="1" applyFont="1" applyFill="1" applyBorder="1" applyAlignment="1" applyProtection="1">
      <alignment horizontal="right" vertical="center" shrinkToFit="1"/>
      <protection/>
    </xf>
    <xf numFmtId="0" fontId="28" fillId="0" borderId="11" xfId="41" applyNumberFormat="1" applyFont="1" applyFill="1" applyBorder="1" applyAlignment="1" applyProtection="1">
      <alignment horizontal="center" vertical="center" wrapText="1"/>
      <protection/>
    </xf>
    <xf numFmtId="187" fontId="23" fillId="0" borderId="10" xfId="41" applyNumberFormat="1" applyFont="1" applyFill="1" applyBorder="1" applyAlignment="1" applyProtection="1">
      <alignment horizontal="right" vertical="center" shrinkToFit="1"/>
      <protection/>
    </xf>
    <xf numFmtId="187" fontId="23" fillId="0" borderId="10" xfId="0" applyNumberFormat="1" applyFont="1" applyFill="1" applyBorder="1" applyAlignment="1">
      <alignment vertical="center"/>
    </xf>
    <xf numFmtId="184" fontId="26" fillId="0" borderId="10" xfId="41" applyNumberFormat="1" applyFont="1" applyFill="1" applyBorder="1" applyAlignment="1" applyProtection="1">
      <alignment horizontal="right" vertical="center" shrinkToFit="1"/>
      <protection/>
    </xf>
    <xf numFmtId="0" fontId="30" fillId="0" borderId="11" xfId="0" applyFont="1" applyFill="1" applyBorder="1" applyAlignment="1">
      <alignment horizontal="center" vertical="center"/>
    </xf>
    <xf numFmtId="0" fontId="26" fillId="0" borderId="0" xfId="41" applyNumberFormat="1" applyFont="1" applyFill="1" applyBorder="1" applyAlignment="1" applyProtection="1">
      <alignment horizontal="right" vertical="center"/>
      <protection/>
    </xf>
    <xf numFmtId="187" fontId="26" fillId="0" borderId="10" xfId="41" applyNumberFormat="1" applyFont="1" applyFill="1" applyBorder="1" applyAlignment="1" applyProtection="1">
      <alignment horizontal="right" vertical="center" shrinkToFi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0" xfId="41" applyNumberFormat="1" applyFont="1" applyFill="1" applyBorder="1" applyAlignment="1" applyProtection="1">
      <alignment horizontal="center" vertical="center" wrapText="1"/>
      <protection/>
    </xf>
    <xf numFmtId="0" fontId="28" fillId="0" borderId="10" xfId="41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7" fontId="23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7" fontId="23" fillId="0" borderId="0" xfId="41" applyNumberFormat="1" applyFont="1" applyFill="1" applyBorder="1" applyAlignment="1" applyProtection="1">
      <alignment horizontal="right" vertical="center" shrinkToFit="1"/>
      <protection/>
    </xf>
    <xf numFmtId="184" fontId="26" fillId="0" borderId="0" xfId="41" applyNumberFormat="1" applyFont="1" applyFill="1" applyBorder="1" applyAlignment="1" applyProtection="1">
      <alignment horizontal="right" vertical="center" shrinkToFit="1"/>
      <protection/>
    </xf>
    <xf numFmtId="187" fontId="23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2" fillId="24" borderId="0" xfId="41" applyNumberFormat="1" applyFont="1" applyFill="1" applyBorder="1" applyAlignment="1" applyProtection="1">
      <alignment horizontal="center" vertical="center"/>
      <protection/>
    </xf>
    <xf numFmtId="0" fontId="22" fillId="24" borderId="0" xfId="41" applyNumberFormat="1" applyFont="1" applyFill="1" applyBorder="1" applyAlignment="1" applyProtection="1">
      <alignment horizontal="right" vertical="center"/>
      <protection/>
    </xf>
    <xf numFmtId="0" fontId="27" fillId="24" borderId="0" xfId="41" applyNumberFormat="1" applyFont="1" applyFill="1" applyBorder="1" applyAlignment="1" applyProtection="1">
      <alignment horizontal="right" vertical="center"/>
      <protection/>
    </xf>
    <xf numFmtId="0" fontId="26" fillId="24" borderId="0" xfId="41" applyNumberFormat="1" applyFont="1" applyFill="1" applyBorder="1" applyAlignment="1" applyProtection="1">
      <alignment horizontal="right" vertical="center"/>
      <protection/>
    </xf>
    <xf numFmtId="0" fontId="28" fillId="24" borderId="10" xfId="41" applyNumberFormat="1" applyFont="1" applyFill="1" applyBorder="1" applyAlignment="1" applyProtection="1">
      <alignment horizontal="center" vertical="center"/>
      <protection/>
    </xf>
    <xf numFmtId="0" fontId="29" fillId="24" borderId="10" xfId="41" applyNumberFormat="1" applyFont="1" applyFill="1" applyBorder="1" applyAlignment="1" applyProtection="1">
      <alignment horizontal="center" vertical="center" wrapText="1"/>
      <protection/>
    </xf>
    <xf numFmtId="0" fontId="29" fillId="24" borderId="10" xfId="41" applyNumberFormat="1" applyFont="1" applyFill="1" applyBorder="1" applyAlignment="1" applyProtection="1">
      <alignment horizontal="center" vertical="center"/>
      <protection/>
    </xf>
    <xf numFmtId="0" fontId="32" fillId="0" borderId="0" xfId="41" applyNumberFormat="1" applyFont="1" applyFill="1" applyBorder="1" applyAlignment="1" applyProtection="1">
      <alignment horizontal="center" vertical="center"/>
      <protection/>
    </xf>
    <xf numFmtId="0" fontId="24" fillId="0" borderId="0" xfId="41" applyNumberFormat="1" applyFont="1" applyFill="1" applyBorder="1" applyAlignment="1" applyProtection="1">
      <alignment horizontal="right" vertical="center"/>
      <protection/>
    </xf>
    <xf numFmtId="0" fontId="27" fillId="0" borderId="0" xfId="41" applyNumberFormat="1" applyFont="1" applyFill="1" applyBorder="1" applyAlignment="1" applyProtection="1">
      <alignment horizontal="right" vertical="center"/>
      <protection/>
    </xf>
    <xf numFmtId="0" fontId="26" fillId="0" borderId="0" xfId="41" applyNumberFormat="1" applyFont="1" applyFill="1" applyBorder="1" applyAlignment="1" applyProtection="1">
      <alignment horizontal="right" vertical="center"/>
      <protection/>
    </xf>
    <xf numFmtId="0" fontId="28" fillId="0" borderId="10" xfId="41" applyNumberFormat="1" applyFont="1" applyFill="1" applyBorder="1" applyAlignment="1" applyProtection="1">
      <alignment horizontal="center" vertical="center"/>
      <protection/>
    </xf>
    <xf numFmtId="0" fontId="29" fillId="0" borderId="10" xfId="41" applyNumberFormat="1" applyFont="1" applyFill="1" applyBorder="1" applyAlignment="1" applyProtection="1">
      <alignment horizontal="center" vertical="center" wrapText="1"/>
      <protection/>
    </xf>
    <xf numFmtId="0" fontId="29" fillId="0" borderId="10" xfId="41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利通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" sqref="A2:M2"/>
    </sheetView>
  </sheetViews>
  <sheetFormatPr defaultColWidth="9.00390625" defaultRowHeight="14.25"/>
  <cols>
    <col min="1" max="1" width="20.125" style="0" customWidth="1"/>
    <col min="2" max="13" width="10.125" style="0" customWidth="1"/>
  </cols>
  <sheetData>
    <row r="1" ht="14.25">
      <c r="A1" s="22" t="s">
        <v>36</v>
      </c>
    </row>
    <row r="2" spans="1:13" ht="24.75" customHeight="1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>
      <c r="A3" s="5"/>
      <c r="B3" s="6"/>
      <c r="C3" s="6"/>
      <c r="D3" s="6"/>
      <c r="E3" s="6"/>
      <c r="F3" s="6"/>
      <c r="G3" s="6"/>
      <c r="H3" s="6"/>
      <c r="I3" s="32" t="s">
        <v>0</v>
      </c>
      <c r="J3" s="33"/>
      <c r="K3" s="33"/>
      <c r="L3" s="33"/>
      <c r="M3" s="33"/>
    </row>
    <row r="4" spans="1:13" ht="25.5" customHeight="1">
      <c r="A4" s="34" t="s">
        <v>3</v>
      </c>
      <c r="B4" s="34" t="s">
        <v>4</v>
      </c>
      <c r="C4" s="36"/>
      <c r="D4" s="36"/>
      <c r="E4" s="34" t="s">
        <v>5</v>
      </c>
      <c r="F4" s="36"/>
      <c r="G4" s="36"/>
      <c r="H4" s="34" t="s">
        <v>1</v>
      </c>
      <c r="I4" s="36"/>
      <c r="J4" s="36"/>
      <c r="K4" s="34" t="s">
        <v>2</v>
      </c>
      <c r="L4" s="36"/>
      <c r="M4" s="36"/>
    </row>
    <row r="5" spans="1:13" ht="34.5" customHeight="1">
      <c r="A5" s="35"/>
      <c r="B5" s="7" t="s">
        <v>17</v>
      </c>
      <c r="C5" s="7" t="s">
        <v>26</v>
      </c>
      <c r="D5" s="8" t="s">
        <v>6</v>
      </c>
      <c r="E5" s="7" t="s">
        <v>17</v>
      </c>
      <c r="F5" s="7" t="s">
        <v>26</v>
      </c>
      <c r="G5" s="8" t="s">
        <v>6</v>
      </c>
      <c r="H5" s="7" t="s">
        <v>17</v>
      </c>
      <c r="I5" s="7" t="s">
        <v>26</v>
      </c>
      <c r="J5" s="8" t="s">
        <v>6</v>
      </c>
      <c r="K5" s="7" t="s">
        <v>17</v>
      </c>
      <c r="L5" s="7" t="s">
        <v>26</v>
      </c>
      <c r="M5" s="8" t="s">
        <v>6</v>
      </c>
    </row>
    <row r="6" spans="1:13" ht="25.5" customHeight="1">
      <c r="A6" s="8" t="s">
        <v>7</v>
      </c>
      <c r="B6" s="9">
        <f>B7+B8+B9+B10+B11+B12+B13+B14</f>
        <v>49044</v>
      </c>
      <c r="C6" s="9">
        <f aca="true" t="shared" si="0" ref="C6:L6">C7+C8+C9+C10+C11+C12+C13+C14</f>
        <v>56350</v>
      </c>
      <c r="D6" s="10">
        <f>C6/B6</f>
        <v>1.1489682733871625</v>
      </c>
      <c r="E6" s="9">
        <f t="shared" si="0"/>
        <v>49608</v>
      </c>
      <c r="F6" s="9">
        <f t="shared" si="0"/>
        <v>51104</v>
      </c>
      <c r="G6" s="10">
        <f>F6/E6</f>
        <v>1.0301564263828416</v>
      </c>
      <c r="H6" s="9">
        <f t="shared" si="0"/>
        <v>-564</v>
      </c>
      <c r="I6" s="9">
        <f t="shared" si="0"/>
        <v>5246</v>
      </c>
      <c r="J6" s="10">
        <f>I6/H6</f>
        <v>-9.301418439716311</v>
      </c>
      <c r="K6" s="9">
        <f t="shared" si="0"/>
        <v>49168</v>
      </c>
      <c r="L6" s="9">
        <f t="shared" si="0"/>
        <v>59835</v>
      </c>
      <c r="M6" s="10">
        <f>L6/K6</f>
        <v>1.2169500488122356</v>
      </c>
    </row>
    <row r="7" spans="1:13" ht="25.5" customHeight="1">
      <c r="A7" s="11" t="s">
        <v>8</v>
      </c>
      <c r="B7" s="12">
        <v>9408</v>
      </c>
      <c r="C7" s="12">
        <v>15160</v>
      </c>
      <c r="D7" s="14">
        <f>C7/B7</f>
        <v>1.6113945578231292</v>
      </c>
      <c r="E7" s="12">
        <v>14306</v>
      </c>
      <c r="F7" s="12">
        <v>13665</v>
      </c>
      <c r="G7" s="14">
        <f>F7/E7</f>
        <v>0.9551936250524256</v>
      </c>
      <c r="H7" s="12">
        <f>B7-E7</f>
        <v>-4898</v>
      </c>
      <c r="I7" s="13">
        <f>C7-F7</f>
        <v>1495</v>
      </c>
      <c r="J7" s="14">
        <f>I7/H7</f>
        <v>-0.3052266231114741</v>
      </c>
      <c r="K7" s="12">
        <v>6269</v>
      </c>
      <c r="L7" s="12">
        <v>15897</v>
      </c>
      <c r="M7" s="14">
        <f>L7/K7</f>
        <v>2.535811134152177</v>
      </c>
    </row>
    <row r="8" spans="1:13" ht="25.5" customHeight="1">
      <c r="A8" s="11" t="s">
        <v>9</v>
      </c>
      <c r="B8" s="12">
        <v>5204</v>
      </c>
      <c r="C8" s="12">
        <v>6775</v>
      </c>
      <c r="D8" s="14">
        <f aca="true" t="shared" si="1" ref="D8:D14">C8/B8</f>
        <v>1.3018831667947732</v>
      </c>
      <c r="E8" s="12">
        <v>3953</v>
      </c>
      <c r="F8" s="12">
        <v>4444</v>
      </c>
      <c r="G8" s="14">
        <f aca="true" t="shared" si="2" ref="G8:G14">F8/E8</f>
        <v>1.1242094611687325</v>
      </c>
      <c r="H8" s="12">
        <f aca="true" t="shared" si="3" ref="H8:H14">B8-E8</f>
        <v>1251</v>
      </c>
      <c r="I8" s="13">
        <f aca="true" t="shared" si="4" ref="I8:I14">C8-F8</f>
        <v>2331</v>
      </c>
      <c r="J8" s="14">
        <f aca="true" t="shared" si="5" ref="J8:J14">I8/H8</f>
        <v>1.8633093525179856</v>
      </c>
      <c r="K8" s="12">
        <v>12831</v>
      </c>
      <c r="L8" s="12">
        <v>14060</v>
      </c>
      <c r="M8" s="14">
        <f aca="true" t="shared" si="6" ref="M8:M14">L8/K8</f>
        <v>1.0957836489751382</v>
      </c>
    </row>
    <row r="9" spans="1:13" ht="30" customHeight="1">
      <c r="A9" s="11" t="s">
        <v>10</v>
      </c>
      <c r="B9" s="12">
        <v>7134</v>
      </c>
      <c r="C9" s="12">
        <v>7576</v>
      </c>
      <c r="D9" s="14">
        <f t="shared" si="1"/>
        <v>1.0619568264648163</v>
      </c>
      <c r="E9" s="12">
        <v>4899</v>
      </c>
      <c r="F9" s="12">
        <v>4287</v>
      </c>
      <c r="G9" s="14">
        <f t="shared" si="2"/>
        <v>0.8750765462339253</v>
      </c>
      <c r="H9" s="12">
        <f t="shared" si="3"/>
        <v>2235</v>
      </c>
      <c r="I9" s="13">
        <f t="shared" si="4"/>
        <v>3289</v>
      </c>
      <c r="J9" s="14">
        <f t="shared" si="5"/>
        <v>1.4715883668903804</v>
      </c>
      <c r="K9" s="12">
        <v>16048</v>
      </c>
      <c r="L9" s="12">
        <v>17272</v>
      </c>
      <c r="M9" s="14">
        <f t="shared" si="6"/>
        <v>1.076271186440678</v>
      </c>
    </row>
    <row r="10" spans="1:13" ht="29.25" customHeight="1">
      <c r="A10" s="11" t="s">
        <v>11</v>
      </c>
      <c r="B10" s="12">
        <v>10231</v>
      </c>
      <c r="C10" s="12">
        <v>12077</v>
      </c>
      <c r="D10" s="14">
        <f t="shared" si="1"/>
        <v>1.1804320203303684</v>
      </c>
      <c r="E10" s="12">
        <v>9471</v>
      </c>
      <c r="F10" s="12">
        <v>12052</v>
      </c>
      <c r="G10" s="14">
        <f t="shared" si="2"/>
        <v>1.2725161017843944</v>
      </c>
      <c r="H10" s="12">
        <f t="shared" si="3"/>
        <v>760</v>
      </c>
      <c r="I10" s="13">
        <f t="shared" si="4"/>
        <v>25</v>
      </c>
      <c r="J10" s="14">
        <f t="shared" si="5"/>
        <v>0.03289473684210526</v>
      </c>
      <c r="K10" s="12">
        <v>11286</v>
      </c>
      <c r="L10" s="12">
        <v>7840</v>
      </c>
      <c r="M10" s="14">
        <f t="shared" si="6"/>
        <v>0.6946659578238525</v>
      </c>
    </row>
    <row r="11" spans="1:13" ht="22.5" customHeight="1">
      <c r="A11" s="11" t="s">
        <v>12</v>
      </c>
      <c r="B11" s="12">
        <v>662</v>
      </c>
      <c r="C11" s="12">
        <v>545</v>
      </c>
      <c r="D11" s="14">
        <f t="shared" si="1"/>
        <v>0.823262839879154</v>
      </c>
      <c r="E11" s="12">
        <v>590</v>
      </c>
      <c r="F11" s="12">
        <v>534</v>
      </c>
      <c r="G11" s="14">
        <f t="shared" si="2"/>
        <v>0.9050847457627119</v>
      </c>
      <c r="H11" s="12">
        <f t="shared" si="3"/>
        <v>72</v>
      </c>
      <c r="I11" s="13">
        <f t="shared" si="4"/>
        <v>11</v>
      </c>
      <c r="J11" s="14">
        <f t="shared" si="5"/>
        <v>0.1527777777777778</v>
      </c>
      <c r="K11" s="12">
        <v>415</v>
      </c>
      <c r="L11" s="12">
        <v>450</v>
      </c>
      <c r="M11" s="14">
        <f t="shared" si="6"/>
        <v>1.0843373493975903</v>
      </c>
    </row>
    <row r="12" spans="1:13" ht="21.75" customHeight="1">
      <c r="A12" s="15" t="s">
        <v>13</v>
      </c>
      <c r="B12" s="12">
        <v>402</v>
      </c>
      <c r="C12" s="12">
        <v>556</v>
      </c>
      <c r="D12" s="14">
        <f t="shared" si="1"/>
        <v>1.3830845771144278</v>
      </c>
      <c r="E12" s="12">
        <v>396</v>
      </c>
      <c r="F12" s="12">
        <v>316</v>
      </c>
      <c r="G12" s="14">
        <f t="shared" si="2"/>
        <v>0.797979797979798</v>
      </c>
      <c r="H12" s="12">
        <f t="shared" si="3"/>
        <v>6</v>
      </c>
      <c r="I12" s="13">
        <f t="shared" si="4"/>
        <v>240</v>
      </c>
      <c r="J12" s="14">
        <f t="shared" si="5"/>
        <v>40</v>
      </c>
      <c r="K12" s="12">
        <v>1791</v>
      </c>
      <c r="L12" s="12">
        <v>1980</v>
      </c>
      <c r="M12" s="14">
        <f t="shared" si="6"/>
        <v>1.1055276381909547</v>
      </c>
    </row>
    <row r="13" spans="1:13" ht="27" customHeight="1">
      <c r="A13" s="15" t="s">
        <v>14</v>
      </c>
      <c r="B13" s="12">
        <v>635</v>
      </c>
      <c r="C13" s="12">
        <v>647</v>
      </c>
      <c r="D13" s="14">
        <f t="shared" si="1"/>
        <v>1.0188976377952756</v>
      </c>
      <c r="E13" s="12">
        <v>634</v>
      </c>
      <c r="F13" s="12">
        <v>483</v>
      </c>
      <c r="G13" s="14">
        <f t="shared" si="2"/>
        <v>0.7618296529968455</v>
      </c>
      <c r="H13" s="12">
        <f t="shared" si="3"/>
        <v>1</v>
      </c>
      <c r="I13" s="13">
        <f t="shared" si="4"/>
        <v>164</v>
      </c>
      <c r="J13" s="14">
        <f t="shared" si="5"/>
        <v>164</v>
      </c>
      <c r="K13" s="12">
        <v>519</v>
      </c>
      <c r="L13" s="12">
        <v>754</v>
      </c>
      <c r="M13" s="14">
        <f t="shared" si="6"/>
        <v>1.4527938342967244</v>
      </c>
    </row>
    <row r="14" spans="1:13" ht="33" customHeight="1">
      <c r="A14" s="18" t="s">
        <v>15</v>
      </c>
      <c r="B14" s="12">
        <v>15368</v>
      </c>
      <c r="C14" s="12">
        <v>13014</v>
      </c>
      <c r="D14" s="14">
        <f t="shared" si="1"/>
        <v>0.8468245705361791</v>
      </c>
      <c r="E14" s="12">
        <v>15359</v>
      </c>
      <c r="F14" s="12">
        <v>15323</v>
      </c>
      <c r="G14" s="14">
        <f t="shared" si="2"/>
        <v>0.9976560974021746</v>
      </c>
      <c r="H14" s="12">
        <f t="shared" si="3"/>
        <v>9</v>
      </c>
      <c r="I14" s="13">
        <f t="shared" si="4"/>
        <v>-2309</v>
      </c>
      <c r="J14" s="14">
        <f t="shared" si="5"/>
        <v>-256.55555555555554</v>
      </c>
      <c r="K14" s="13">
        <v>9</v>
      </c>
      <c r="L14" s="12">
        <v>1582</v>
      </c>
      <c r="M14" s="14">
        <f t="shared" si="6"/>
        <v>175.77777777777777</v>
      </c>
    </row>
    <row r="15" spans="1:13" ht="28.5" customHeight="1" hidden="1">
      <c r="A15" s="28" t="s">
        <v>34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28.5" customHeight="1" hidden="1">
      <c r="A16" s="24"/>
      <c r="B16" s="25"/>
      <c r="C16" s="25"/>
      <c r="D16" s="26"/>
      <c r="E16" s="25"/>
      <c r="F16" s="25"/>
      <c r="G16" s="26"/>
      <c r="H16" s="25"/>
      <c r="I16" s="27"/>
      <c r="J16" s="26"/>
      <c r="K16" s="27"/>
      <c r="L16" s="25"/>
      <c r="M16" s="26"/>
    </row>
    <row r="17" spans="2:13" ht="14.25" hidden="1">
      <c r="B17" s="2"/>
      <c r="C17" s="2"/>
      <c r="D17" s="3"/>
      <c r="E17" s="2"/>
      <c r="F17" s="2"/>
      <c r="G17" s="3"/>
      <c r="H17" s="2"/>
      <c r="I17" s="2"/>
      <c r="J17" s="3"/>
      <c r="K17" s="2"/>
      <c r="L17" s="2"/>
      <c r="M17" s="3"/>
    </row>
    <row r="18" spans="1:10" ht="14.25" hidden="1">
      <c r="A18" t="s">
        <v>30</v>
      </c>
      <c r="D18" t="s">
        <v>31</v>
      </c>
      <c r="J18" t="s">
        <v>32</v>
      </c>
    </row>
    <row r="19" spans="1:12" ht="14.2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t="s">
        <v>33</v>
      </c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8">
    <mergeCell ref="A15:M15"/>
    <mergeCell ref="A2:M2"/>
    <mergeCell ref="I3:M3"/>
    <mergeCell ref="A4:A5"/>
    <mergeCell ref="B4:D4"/>
    <mergeCell ref="E4:G4"/>
    <mergeCell ref="H4:J4"/>
    <mergeCell ref="K4:M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23.75390625" style="4" customWidth="1"/>
    <col min="2" max="3" width="12.00390625" style="4" customWidth="1"/>
    <col min="4" max="13" width="11.125" style="4" customWidth="1"/>
    <col min="14" max="16384" width="9.00390625" style="4" customWidth="1"/>
  </cols>
  <sheetData>
    <row r="1" ht="15.75">
      <c r="A1" s="21" t="s">
        <v>37</v>
      </c>
    </row>
    <row r="2" spans="1:13" ht="33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.75" customHeight="1">
      <c r="A3" s="5"/>
      <c r="B3" s="16"/>
      <c r="C3" s="16"/>
      <c r="D3" s="16"/>
      <c r="E3" s="16"/>
      <c r="F3" s="16"/>
      <c r="G3" s="16"/>
      <c r="H3" s="16"/>
      <c r="I3" s="39" t="s">
        <v>0</v>
      </c>
      <c r="J3" s="40"/>
      <c r="K3" s="40"/>
      <c r="L3" s="40"/>
      <c r="M3" s="40"/>
    </row>
    <row r="4" spans="1:13" ht="25.5" customHeight="1">
      <c r="A4" s="41" t="s">
        <v>16</v>
      </c>
      <c r="B4" s="41" t="s">
        <v>4</v>
      </c>
      <c r="C4" s="43"/>
      <c r="D4" s="43"/>
      <c r="E4" s="41" t="s">
        <v>5</v>
      </c>
      <c r="F4" s="43"/>
      <c r="G4" s="43"/>
      <c r="H4" s="41" t="s">
        <v>1</v>
      </c>
      <c r="I4" s="43"/>
      <c r="J4" s="43"/>
      <c r="K4" s="41" t="s">
        <v>2</v>
      </c>
      <c r="L4" s="43"/>
      <c r="M4" s="43"/>
    </row>
    <row r="5" spans="1:13" ht="34.5" customHeight="1">
      <c r="A5" s="42"/>
      <c r="B5" s="19" t="s">
        <v>26</v>
      </c>
      <c r="C5" s="19" t="s">
        <v>28</v>
      </c>
      <c r="D5" s="20" t="s">
        <v>29</v>
      </c>
      <c r="E5" s="19" t="s">
        <v>26</v>
      </c>
      <c r="F5" s="19" t="s">
        <v>28</v>
      </c>
      <c r="G5" s="20" t="s">
        <v>29</v>
      </c>
      <c r="H5" s="19" t="s">
        <v>26</v>
      </c>
      <c r="I5" s="19" t="s">
        <v>28</v>
      </c>
      <c r="J5" s="20" t="s">
        <v>29</v>
      </c>
      <c r="K5" s="19" t="s">
        <v>26</v>
      </c>
      <c r="L5" s="19" t="s">
        <v>28</v>
      </c>
      <c r="M5" s="20" t="s">
        <v>29</v>
      </c>
    </row>
    <row r="6" spans="1:15" ht="27.75" customHeight="1">
      <c r="A6" s="11" t="s">
        <v>18</v>
      </c>
      <c r="B6" s="9">
        <f>B7+B8+B9+B10+B11+B12+B13+B14</f>
        <v>56350</v>
      </c>
      <c r="C6" s="9">
        <f aca="true" t="shared" si="0" ref="C6:I6">C7+C8+C9+C10+C11+C12+C13+C14</f>
        <v>56636</v>
      </c>
      <c r="D6" s="10">
        <f>(C6-B6)/B6</f>
        <v>0.005075421472937001</v>
      </c>
      <c r="E6" s="9">
        <f t="shared" si="0"/>
        <v>51104</v>
      </c>
      <c r="F6" s="9">
        <f t="shared" si="0"/>
        <v>56632</v>
      </c>
      <c r="G6" s="10">
        <f>(F6-E6)/E6</f>
        <v>0.10817157169693174</v>
      </c>
      <c r="H6" s="9">
        <f t="shared" si="0"/>
        <v>5246</v>
      </c>
      <c r="I6" s="9">
        <f t="shared" si="0"/>
        <v>4</v>
      </c>
      <c r="J6" s="10">
        <f>(I6-H6)/H6</f>
        <v>-0.9992375142966069</v>
      </c>
      <c r="K6" s="9">
        <f>K7+K8+K9+K10+K11+K12+K13+K14</f>
        <v>59835</v>
      </c>
      <c r="L6" s="9">
        <f>L7+L8+L9+L10+L11+L12+L13+L14</f>
        <v>59839</v>
      </c>
      <c r="M6" s="10">
        <f>(L6-K6)/K6</f>
        <v>6.685050555694827E-05</v>
      </c>
      <c r="O6" s="23"/>
    </row>
    <row r="7" spans="1:15" ht="27.75" customHeight="1">
      <c r="A7" s="11" t="s">
        <v>19</v>
      </c>
      <c r="B7" s="12">
        <v>15160</v>
      </c>
      <c r="C7" s="17">
        <v>12673</v>
      </c>
      <c r="D7" s="14">
        <f>(C7-B7)/B7</f>
        <v>-0.16405013192612136</v>
      </c>
      <c r="E7" s="12">
        <v>13665</v>
      </c>
      <c r="F7" s="17">
        <v>15672</v>
      </c>
      <c r="G7" s="14">
        <f>(F7-E7)/E7</f>
        <v>0.1468715697036224</v>
      </c>
      <c r="H7" s="13">
        <f>B7-E7</f>
        <v>1495</v>
      </c>
      <c r="I7" s="13">
        <f>C7-F7</f>
        <v>-2999</v>
      </c>
      <c r="J7" s="14">
        <f>(I7-H7)/H7</f>
        <v>-3.006020066889632</v>
      </c>
      <c r="K7" s="12">
        <v>15897</v>
      </c>
      <c r="L7" s="17">
        <f>C7-F7+K7</f>
        <v>12898</v>
      </c>
      <c r="M7" s="14">
        <f>(L7-K7)/K7</f>
        <v>-0.18865194690822168</v>
      </c>
      <c r="O7" s="23"/>
    </row>
    <row r="8" spans="1:15" ht="27.75" customHeight="1">
      <c r="A8" s="11" t="s">
        <v>20</v>
      </c>
      <c r="B8" s="12">
        <v>6775</v>
      </c>
      <c r="C8" s="17">
        <v>6330</v>
      </c>
      <c r="D8" s="14">
        <f>(C8-B8)/B8</f>
        <v>-0.06568265682656826</v>
      </c>
      <c r="E8" s="12">
        <v>4444</v>
      </c>
      <c r="F8" s="17">
        <v>4609</v>
      </c>
      <c r="G8" s="14">
        <f aca="true" t="shared" si="1" ref="G8:G14">(F8-E8)/E8</f>
        <v>0.03712871287128713</v>
      </c>
      <c r="H8" s="13">
        <f aca="true" t="shared" si="2" ref="H8:H14">B8-E8</f>
        <v>2331</v>
      </c>
      <c r="I8" s="13">
        <f aca="true" t="shared" si="3" ref="I8:I14">C8-F8</f>
        <v>1721</v>
      </c>
      <c r="J8" s="14">
        <f aca="true" t="shared" si="4" ref="J8:J14">(I8-H8)/H8</f>
        <v>-0.2616902616902617</v>
      </c>
      <c r="K8" s="12">
        <v>14060</v>
      </c>
      <c r="L8" s="17">
        <f aca="true" t="shared" si="5" ref="L8:L13">C8-F8+K8</f>
        <v>15781</v>
      </c>
      <c r="M8" s="14">
        <f aca="true" t="shared" si="6" ref="M8:M14">(L8-K8)/K8</f>
        <v>0.12240398293029872</v>
      </c>
      <c r="O8" s="23"/>
    </row>
    <row r="9" spans="1:15" ht="27.75" customHeight="1">
      <c r="A9" s="11" t="s">
        <v>21</v>
      </c>
      <c r="B9" s="12">
        <v>7576</v>
      </c>
      <c r="C9" s="17">
        <v>7517</v>
      </c>
      <c r="D9" s="14">
        <f aca="true" t="shared" si="7" ref="D9:D14">(C9-B9)/B9</f>
        <v>-0.007787750791974656</v>
      </c>
      <c r="E9" s="12">
        <v>4287</v>
      </c>
      <c r="F9" s="17">
        <v>6444</v>
      </c>
      <c r="G9" s="14">
        <f t="shared" si="1"/>
        <v>0.503149055283415</v>
      </c>
      <c r="H9" s="13">
        <f t="shared" si="2"/>
        <v>3289</v>
      </c>
      <c r="I9" s="13">
        <f t="shared" si="3"/>
        <v>1073</v>
      </c>
      <c r="J9" s="14">
        <f t="shared" si="4"/>
        <v>-0.6737610215871085</v>
      </c>
      <c r="K9" s="12">
        <v>17272</v>
      </c>
      <c r="L9" s="17">
        <f t="shared" si="5"/>
        <v>18345</v>
      </c>
      <c r="M9" s="14">
        <f t="shared" si="6"/>
        <v>0.062123668364983786</v>
      </c>
      <c r="O9" s="23"/>
    </row>
    <row r="10" spans="1:15" ht="27.75" customHeight="1">
      <c r="A10" s="11" t="s">
        <v>22</v>
      </c>
      <c r="B10" s="12">
        <v>12077</v>
      </c>
      <c r="C10" s="17">
        <v>11719</v>
      </c>
      <c r="D10" s="14">
        <f t="shared" si="7"/>
        <v>-0.02964312329220833</v>
      </c>
      <c r="E10" s="12">
        <v>12052</v>
      </c>
      <c r="F10" s="17">
        <v>11584</v>
      </c>
      <c r="G10" s="14">
        <f t="shared" si="1"/>
        <v>-0.03883172917358115</v>
      </c>
      <c r="H10" s="13">
        <f t="shared" si="2"/>
        <v>25</v>
      </c>
      <c r="I10" s="13">
        <f t="shared" si="3"/>
        <v>135</v>
      </c>
      <c r="J10" s="14">
        <f t="shared" si="4"/>
        <v>4.4</v>
      </c>
      <c r="K10" s="12">
        <v>7840</v>
      </c>
      <c r="L10" s="17">
        <f t="shared" si="5"/>
        <v>7975</v>
      </c>
      <c r="M10" s="14">
        <f t="shared" si="6"/>
        <v>0.01721938775510204</v>
      </c>
      <c r="O10" s="23"/>
    </row>
    <row r="11" spans="1:15" ht="27.75" customHeight="1">
      <c r="A11" s="11" t="s">
        <v>23</v>
      </c>
      <c r="B11" s="12">
        <v>545</v>
      </c>
      <c r="C11" s="17">
        <v>566</v>
      </c>
      <c r="D11" s="14">
        <f t="shared" si="7"/>
        <v>0.03853211009174312</v>
      </c>
      <c r="E11" s="12">
        <v>534</v>
      </c>
      <c r="F11" s="17">
        <v>564</v>
      </c>
      <c r="G11" s="14">
        <f t="shared" si="1"/>
        <v>0.056179775280898875</v>
      </c>
      <c r="H11" s="13">
        <f t="shared" si="2"/>
        <v>11</v>
      </c>
      <c r="I11" s="13">
        <f t="shared" si="3"/>
        <v>2</v>
      </c>
      <c r="J11" s="14">
        <f t="shared" si="4"/>
        <v>-0.8181818181818182</v>
      </c>
      <c r="K11" s="12">
        <v>450</v>
      </c>
      <c r="L11" s="17">
        <f t="shared" si="5"/>
        <v>452</v>
      </c>
      <c r="M11" s="14">
        <f t="shared" si="6"/>
        <v>0.0044444444444444444</v>
      </c>
      <c r="O11" s="23"/>
    </row>
    <row r="12" spans="1:15" ht="27.75" customHeight="1">
      <c r="A12" s="15" t="s">
        <v>13</v>
      </c>
      <c r="B12" s="12">
        <v>556</v>
      </c>
      <c r="C12" s="12">
        <v>426</v>
      </c>
      <c r="D12" s="14">
        <f t="shared" si="7"/>
        <v>-0.23381294964028776</v>
      </c>
      <c r="E12" s="12">
        <v>316</v>
      </c>
      <c r="F12" s="12">
        <v>359</v>
      </c>
      <c r="G12" s="14">
        <f t="shared" si="1"/>
        <v>0.1360759493670886</v>
      </c>
      <c r="H12" s="13">
        <f t="shared" si="2"/>
        <v>240</v>
      </c>
      <c r="I12" s="13">
        <f t="shared" si="3"/>
        <v>67</v>
      </c>
      <c r="J12" s="14">
        <f t="shared" si="4"/>
        <v>-0.7208333333333333</v>
      </c>
      <c r="K12" s="12">
        <v>1980</v>
      </c>
      <c r="L12" s="17">
        <f t="shared" si="5"/>
        <v>2047</v>
      </c>
      <c r="M12" s="14">
        <f t="shared" si="6"/>
        <v>0.03383838383838384</v>
      </c>
      <c r="O12" s="23"/>
    </row>
    <row r="13" spans="1:15" ht="27.75" customHeight="1">
      <c r="A13" s="15" t="s">
        <v>14</v>
      </c>
      <c r="B13" s="12">
        <v>647</v>
      </c>
      <c r="C13" s="12">
        <v>636</v>
      </c>
      <c r="D13" s="14">
        <f t="shared" si="7"/>
        <v>-0.017001545595054096</v>
      </c>
      <c r="E13" s="12">
        <v>483</v>
      </c>
      <c r="F13" s="12">
        <v>631</v>
      </c>
      <c r="G13" s="14">
        <f t="shared" si="1"/>
        <v>0.3064182194616977</v>
      </c>
      <c r="H13" s="13">
        <f t="shared" si="2"/>
        <v>164</v>
      </c>
      <c r="I13" s="13">
        <f t="shared" si="3"/>
        <v>5</v>
      </c>
      <c r="J13" s="14">
        <f t="shared" si="4"/>
        <v>-0.9695121951219512</v>
      </c>
      <c r="K13" s="12">
        <v>754</v>
      </c>
      <c r="L13" s="17">
        <f t="shared" si="5"/>
        <v>759</v>
      </c>
      <c r="M13" s="14">
        <f t="shared" si="6"/>
        <v>0.006631299734748011</v>
      </c>
      <c r="O13" s="23"/>
    </row>
    <row r="14" spans="1:15" ht="33" customHeight="1">
      <c r="A14" s="18" t="s">
        <v>24</v>
      </c>
      <c r="B14" s="12">
        <v>13014</v>
      </c>
      <c r="C14" s="12">
        <v>16769</v>
      </c>
      <c r="D14" s="14">
        <f t="shared" si="7"/>
        <v>0.28853542339019517</v>
      </c>
      <c r="E14" s="12">
        <v>15323</v>
      </c>
      <c r="F14" s="12">
        <v>16769</v>
      </c>
      <c r="G14" s="14">
        <f t="shared" si="1"/>
        <v>0.09436794361417478</v>
      </c>
      <c r="H14" s="13">
        <f t="shared" si="2"/>
        <v>-2309</v>
      </c>
      <c r="I14" s="13">
        <f t="shared" si="3"/>
        <v>0</v>
      </c>
      <c r="J14" s="14">
        <f t="shared" si="4"/>
        <v>-1</v>
      </c>
      <c r="K14" s="12">
        <v>1582</v>
      </c>
      <c r="L14" s="17">
        <v>1582</v>
      </c>
      <c r="M14" s="14">
        <f t="shared" si="6"/>
        <v>0</v>
      </c>
      <c r="O14" s="23"/>
    </row>
    <row r="15" spans="1:13" ht="50.25" customHeight="1" hidden="1">
      <c r="A15" s="28" t="s">
        <v>35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ht="15.75" hidden="1"/>
    <row r="17" spans="1:12" ht="15.75" hidden="1">
      <c r="A17" t="s">
        <v>30</v>
      </c>
      <c r="B17"/>
      <c r="C17"/>
      <c r="D17" t="s">
        <v>31</v>
      </c>
      <c r="E17"/>
      <c r="F17"/>
      <c r="G17"/>
      <c r="H17"/>
      <c r="I17"/>
      <c r="J17" t="s">
        <v>32</v>
      </c>
      <c r="K17"/>
      <c r="L17"/>
    </row>
    <row r="18" spans="1:12" ht="15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t="s">
        <v>33</v>
      </c>
    </row>
  </sheetData>
  <sheetProtection/>
  <mergeCells count="8">
    <mergeCell ref="A15:M15"/>
    <mergeCell ref="A2:M2"/>
    <mergeCell ref="I3:M3"/>
    <mergeCell ref="A4:A5"/>
    <mergeCell ref="B4:D4"/>
    <mergeCell ref="E4:G4"/>
    <mergeCell ref="H4:J4"/>
    <mergeCell ref="K4:M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边卡</dc:creator>
  <cp:keywords/>
  <dc:description/>
  <cp:lastModifiedBy>Windows User</cp:lastModifiedBy>
  <cp:lastPrinted>2019-01-03T11:32:15Z</cp:lastPrinted>
  <dcterms:created xsi:type="dcterms:W3CDTF">2012-12-04T01:43:07Z</dcterms:created>
  <dcterms:modified xsi:type="dcterms:W3CDTF">2019-04-24T08:27:20Z</dcterms:modified>
  <cp:category/>
  <cp:version/>
  <cp:contentType/>
  <cp:contentStatus/>
</cp:coreProperties>
</file>