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340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<sst xmlns="http://schemas.openxmlformats.org/spreadsheetml/2006/main" count="370" uniqueCount="249">
  <si>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</si>
  <si>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</si>
  <si>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</si>
  <si>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</si>
  <si>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</si>
  <si>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</si>
  <si>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</si>
  <si>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</si>
  <si>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</si>
  <si>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</si>
  <si>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</si>
  <si>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</si>
  <si>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</si>
  <si>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</si>
  <si>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</si>
  <si>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</si>
  <si>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</si>
  <si>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</si>
  <si>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</si>
  <si>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</si>
  <si>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</si>
  <si>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</si>
  <si>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</si>
  <si>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</si>
  <si>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</si>
  <si>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</si>
  <si>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</si>
  <si>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</si>
  <si>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</si>
  <si>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</si>
  <si>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</si>
  <si>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</si>
  <si>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</si>
  <si>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</si>
  <si>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</si>
  <si>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</si>
  <si>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</si>
  <si>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</si>
  <si>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</si>
  <si>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</si>
  <si>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</si>
  <si>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</si>
  <si>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</si>
  <si>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</si>
  <si>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</si>
  <si>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</si>
  <si>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</si>
  <si>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</si>
  <si>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</si>
  <si>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</si>
  <si>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</si>
  <si>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</si>
  <si>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</si>
  <si>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</si>
  <si>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</si>
  <si>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</si>
  <si>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政务公开审批</t>
  </si>
  <si>
    <t>机关事业单位基本养老保险缴费支出</t>
  </si>
  <si>
    <t xml:space="preserve"> 机关事业单位职业年金缴费支出</t>
  </si>
  <si>
    <t>行政单位医疗保险</t>
  </si>
  <si>
    <t>公务员医疗补助</t>
  </si>
  <si>
    <t>住房公积金</t>
  </si>
  <si>
    <t>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</si>
  <si>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</si>
  <si>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</si>
  <si>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</si>
  <si>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</si>
  <si>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</si>
  <si>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</si>
  <si>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</si>
  <si>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</si>
  <si>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</si>
  <si>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一般行政管理事务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</si>
  <si>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</si>
  <si>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</si>
  <si>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</si>
  <si>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</si>
  <si>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</si>
  <si>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</si>
  <si>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</si>
  <si>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</si>
  <si>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</si>
  <si>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</si>
  <si>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</si>
  <si>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</si>
  <si>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</si>
  <si>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</si>
  <si>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</si>
  <si>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</si>
  <si>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</si>
  <si>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</si>
  <si>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</si>
  <si>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</si>
  <si>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</si>
  <si>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</si>
  <si>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</si>
  <si>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</si>
  <si>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</si>
  <si>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</si>
  <si>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</si>
  <si>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</si>
  <si>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</si>
  <si>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</si>
  <si>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</si>
  <si>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</si>
  <si>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</si>
  <si>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</si>
  <si>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</si>
  <si>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</si>
  <si>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</si>
  <si>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</si>
  <si>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</si>
  <si>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</si>
  <si>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</si>
  <si>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</si>
  <si>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</si>
  <si>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</si>
  <si>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</si>
  <si>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</si>
  <si>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</si>
  <si>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</si>
  <si>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</si>
  <si>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</si>
  <si>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</si>
  <si>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</si>
  <si>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</si>
  <si>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</si>
  <si>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</si>
  <si>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</si>
  <si>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</si>
  <si>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</si>
  <si>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</si>
  <si>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</si>
  <si>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</si>
  <si>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</si>
  <si>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</si>
  <si>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</si>
  <si>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</si>
  <si>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</si>
  <si>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</si>
  <si>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</si>
  <si>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</si>
  <si>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</si>
  <si>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</si>
  <si>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</si>
  <si>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</si>
  <si>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</si>
  <si>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</si>
  <si>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此表无数据</t>
  </si>
  <si>
    <t>表六:</t>
  </si>
  <si>
    <t>政府性基金预算财政拨款支出预算表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</si>
  <si>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</si>
  <si>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</si>
  <si>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</si>
  <si>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</si>
  <si>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</si>
  <si>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</si>
  <si>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</si>
  <si>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</si>
  <si>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</si>
  <si>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</si>
  <si>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</si>
  <si>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</si>
  <si>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</si>
  <si>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</si>
  <si>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</si>
  <si>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</si>
  <si>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</si>
  <si>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</si>
  <si>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</si>
  <si>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</si>
  <si>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</si>
  <si>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</si>
  <si>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</si>
  <si>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</si>
  <si>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</si>
  <si>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</si>
  <si>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</si>
  <si>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</si>
  <si>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</si>
  <si>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</si>
  <si>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</si>
  <si>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</si>
  <si>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</si>
  <si>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</si>
  <si>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</si>
  <si>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</si>
  <si>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</si>
  <si>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</si>
  <si>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</si>
  <si>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</si>
  <si>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</si>
  <si>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</si>
  <si>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</si>
  <si>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</si>
  <si>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</si>
  <si>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</si>
  <si>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</si>
  <si>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</si>
  <si>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</si>
  <si>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</si>
  <si>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</si>
  <si>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</si>
  <si>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</si>
  <si>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</si>
  <si>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</si>
  <si>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</si>
  <si>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</si>
  <si>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</si>
  <si>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</si>
  <si>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</si>
  <si>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</si>
  <si>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</si>
  <si>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</si>
  <si>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</si>
  <si>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</si>
  <si>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</si>
  <si>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</si>
  <si>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</si>
  <si>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</si>
  <si>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</si>
  <si>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</si>
  <si>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</si>
  <si>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</si>
  <si>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</si>
  <si>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</si>
  <si>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</si>
  <si>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</si>
  <si>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</si>
  <si>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</si>
  <si>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</si>
  <si>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</si>
  <si>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</si>
  <si>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</si>
  <si>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</si>
  <si>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</si>
  <si>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</si>
  <si>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</si>
  <si>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</si>
  <si>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</si>
  <si>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</si>
  <si>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</si>
  <si>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</si>
  <si>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</si>
  <si>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</si>
  <si>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</si>
  <si>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</si>
  <si>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>机关事业单位职业年金缴费支出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</si>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</sst>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8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1" borderId="5" applyNumberFormat="0" applyAlignment="0" applyProtection="0"/>
    <xf numFmtId="0" fontId="17" fillId="12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9" fillId="17" borderId="0" applyNumberFormat="0" applyBorder="0" applyAlignment="0" applyProtection="0"/>
    <xf numFmtId="0" fontId="25" fillId="11" borderId="8" applyNumberFormat="0" applyAlignment="0" applyProtection="0"/>
    <xf numFmtId="0" fontId="30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0" xfId="41" applyFont="1" applyBorder="1" applyAlignment="1" applyProtection="1">
      <alignment vertical="center" wrapText="1"/>
      <protection/>
    </xf>
    <xf numFmtId="0" fontId="3" fillId="0" borderId="0" xfId="0" applyNumberFormat="1" applyFont="1" applyAlignment="1">
      <alignment vertical="center"/>
    </xf>
    <xf numFmtId="0" fontId="5" fillId="0" borderId="11" xfId="41" applyNumberFormat="1" applyFont="1" applyBorder="1" applyAlignment="1" applyProtection="1">
      <alignment horizontal="center" vertical="center" wrapText="1"/>
      <protection/>
    </xf>
    <xf numFmtId="176" fontId="1" fillId="0" borderId="12" xfId="41" applyNumberFormat="1" applyFont="1" applyBorder="1" applyAlignment="1" applyProtection="1">
      <alignment horizontal="right" vertical="center" wrapText="1"/>
      <protection/>
    </xf>
    <xf numFmtId="176" fontId="1" fillId="0" borderId="11" xfId="41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right" vertical="center" wrapText="1"/>
    </xf>
    <xf numFmtId="176" fontId="1" fillId="0" borderId="11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0" fontId="9" fillId="0" borderId="11" xfId="0" applyNumberFormat="1" applyFont="1" applyFill="1" applyBorder="1" applyAlignment="1">
      <alignment horizontal="right" vertical="center" wrapText="1"/>
    </xf>
    <xf numFmtId="10" fontId="6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9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1" fillId="0" borderId="12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176" fontId="1" fillId="0" borderId="16" xfId="0" applyNumberFormat="1" applyFont="1" applyFill="1" applyBorder="1" applyAlignment="1">
      <alignment horizontal="right" vertical="center" wrapText="1"/>
    </xf>
    <xf numFmtId="176" fontId="5" fillId="0" borderId="17" xfId="0" applyNumberFormat="1" applyFont="1" applyFill="1" applyBorder="1" applyAlignment="1">
      <alignment horizontal="right" vertical="center" wrapText="1"/>
    </xf>
    <xf numFmtId="0" fontId="6" fillId="11" borderId="0" xfId="0" applyFont="1" applyFill="1" applyAlignment="1" applyProtection="1">
      <alignment vertical="center"/>
      <protection/>
    </xf>
    <xf numFmtId="0" fontId="14" fillId="11" borderId="0" xfId="0" applyFont="1" applyFill="1" applyAlignment="1" applyProtection="1">
      <alignment vertical="center"/>
      <protection/>
    </xf>
    <xf numFmtId="0" fontId="15" fillId="11" borderId="0" xfId="0" applyFont="1" applyFill="1" applyAlignment="1" applyProtection="1">
      <alignment vertical="center"/>
      <protection/>
    </xf>
    <xf numFmtId="0" fontId="6" fillId="11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0" fontId="9" fillId="0" borderId="13" xfId="0" applyNumberFormat="1" applyFont="1" applyFill="1" applyBorder="1" applyAlignment="1">
      <alignment horizontal="center" vertical="center" wrapText="1"/>
    </xf>
    <xf numFmtId="10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5" fillId="0" borderId="10" xfId="41" applyFont="1" applyBorder="1" applyAlignment="1" applyProtection="1">
      <alignment horizontal="center" vertical="center" wrapText="1"/>
      <protection/>
    </xf>
    <xf numFmtId="0" fontId="5" fillId="0" borderId="12" xfId="41" applyNumberFormat="1" applyFont="1" applyBorder="1" applyAlignment="1" applyProtection="1">
      <alignment horizontal="center" vertical="center" wrapText="1"/>
      <protection/>
    </xf>
    <xf numFmtId="0" fontId="5" fillId="0" borderId="13" xfId="41" applyNumberFormat="1" applyFont="1" applyBorder="1" applyAlignment="1" applyProtection="1">
      <alignment horizontal="center" vertical="center" wrapText="1"/>
      <protection/>
    </xf>
    <xf numFmtId="0" fontId="5" fillId="0" borderId="19" xfId="41" applyNumberFormat="1" applyFont="1" applyBorder="1" applyAlignment="1" applyProtection="1">
      <alignment horizontal="center" vertical="center" wrapText="1"/>
      <protection/>
    </xf>
    <xf numFmtId="0" fontId="5" fillId="0" borderId="22" xfId="41" applyNumberFormat="1" applyFont="1" applyBorder="1" applyAlignment="1" applyProtection="1">
      <alignment horizontal="center" vertical="center" wrapText="1"/>
      <protection/>
    </xf>
    <xf numFmtId="0" fontId="5" fillId="0" borderId="15" xfId="41" applyFont="1" applyBorder="1" applyAlignment="1" applyProtection="1">
      <alignment horizontal="center" vertical="center" wrapText="1"/>
      <protection/>
    </xf>
    <xf numFmtId="0" fontId="5" fillId="0" borderId="18" xfId="4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41" applyNumberFormat="1" applyFont="1" applyBorder="1" applyAlignment="1" applyProtection="1">
      <alignment horizontal="center" vertical="center" wrapText="1"/>
      <protection/>
    </xf>
    <xf numFmtId="0" fontId="5" fillId="0" borderId="17" xfId="41" applyNumberFormat="1" applyFont="1" applyBorder="1" applyAlignment="1" applyProtection="1">
      <alignment horizontal="center" vertical="center" wrapText="1"/>
      <protection/>
    </xf>
    <xf numFmtId="0" fontId="5" fillId="0" borderId="20" xfId="41" applyNumberFormat="1" applyFont="1" applyBorder="1" applyAlignment="1" applyProtection="1">
      <alignment horizontal="center" vertical="center" wrapText="1"/>
      <protection/>
    </xf>
    <xf numFmtId="0" fontId="5" fillId="0" borderId="14" xfId="41" applyNumberFormat="1" applyFont="1" applyBorder="1" applyAlignment="1" applyProtection="1">
      <alignment horizontal="center" vertical="center" wrapText="1"/>
      <protection/>
    </xf>
    <xf numFmtId="10" fontId="9" fillId="0" borderId="11" xfId="0" applyNumberFormat="1" applyFont="1" applyFill="1" applyBorder="1" applyAlignment="1">
      <alignment vertical="center" wrapText="1"/>
    </xf>
    <xf numFmtId="10" fontId="6" fillId="0" borderId="11" xfId="0" applyNumberFormat="1" applyFont="1" applyFill="1" applyBorder="1" applyAlignment="1">
      <alignment vertical="center" wrapText="1"/>
    </xf>
    <xf numFmtId="10" fontId="6" fillId="0" borderId="11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90"/>
      <c r="C1" s="90"/>
      <c r="D1" s="90"/>
      <c r="E1" s="90"/>
      <c r="F1" s="90"/>
      <c r="G1" s="90"/>
      <c r="H1" s="90"/>
      <c r="I1" s="90"/>
      <c r="J1" s="90"/>
    </row>
    <row r="2" spans="2:10" ht="164.25" customHeight="1">
      <c r="B2" s="91" t="s">
        <v>0</v>
      </c>
      <c r="C2" s="92"/>
      <c r="D2" s="92"/>
      <c r="E2" s="92"/>
      <c r="F2" s="92"/>
      <c r="G2" s="92"/>
      <c r="H2" s="92"/>
      <c r="I2" s="92"/>
      <c r="J2" s="93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J18" sqref="J18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225</v>
      </c>
    </row>
    <row r="2" spans="1:9" s="1" customFormat="1" ht="36.75" customHeight="1">
      <c r="A2" s="113" t="s">
        <v>226</v>
      </c>
      <c r="B2" s="113"/>
      <c r="C2" s="113"/>
      <c r="D2" s="113"/>
      <c r="E2" s="113"/>
      <c r="F2" s="113"/>
      <c r="G2" s="113"/>
      <c r="H2" s="113"/>
      <c r="I2" s="113"/>
    </row>
    <row r="3" ht="27" customHeight="1">
      <c r="I3" t="s">
        <v>3</v>
      </c>
    </row>
    <row r="5" spans="1:9" s="12" customFormat="1" ht="39" customHeight="1">
      <c r="A5" s="14" t="s">
        <v>189</v>
      </c>
      <c r="B5" s="14" t="s">
        <v>227</v>
      </c>
      <c r="C5" s="14" t="s">
        <v>228</v>
      </c>
      <c r="D5" s="14" t="s">
        <v>229</v>
      </c>
      <c r="E5" s="15" t="s">
        <v>230</v>
      </c>
      <c r="F5" s="15" t="s">
        <v>231</v>
      </c>
      <c r="G5" s="15" t="s">
        <v>232</v>
      </c>
      <c r="H5" s="15" t="s">
        <v>233</v>
      </c>
      <c r="I5" s="15" t="s">
        <v>234</v>
      </c>
    </row>
    <row r="6" spans="1:9" s="13" customFormat="1" ht="24.75" customHeight="1">
      <c r="A6" s="16">
        <f>SUM(B6:I6)</f>
        <v>180.6</v>
      </c>
      <c r="B6" s="17">
        <v>180.6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1" width="9.75390625" style="0" customWidth="1"/>
    <col min="2" max="2" width="9.625" style="0" customWidth="1"/>
    <col min="3" max="3" width="9.00390625" style="0" customWidth="1"/>
    <col min="4" max="4" width="11.375" style="0" customWidth="1"/>
    <col min="5" max="8" width="8.00390625" style="0" customWidth="1"/>
    <col min="9" max="9" width="6.375" style="4" customWidth="1"/>
    <col min="10" max="10" width="7.875" style="4" customWidth="1"/>
    <col min="11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8.375" style="4" customWidth="1"/>
    <col min="25" max="27" width="6.375" style="0" customWidth="1"/>
  </cols>
  <sheetData>
    <row r="1" ht="14.25">
      <c r="A1" t="s">
        <v>235</v>
      </c>
    </row>
    <row r="2" spans="1:27" s="1" customFormat="1" ht="32.25" customHeight="1">
      <c r="A2" s="127" t="s">
        <v>236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1"/>
      <c r="Z2" s="11"/>
      <c r="AA2" s="11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28" t="s">
        <v>3</v>
      </c>
      <c r="X3" s="128"/>
      <c r="Y3" s="128"/>
      <c r="Z3" s="128"/>
    </row>
    <row r="4" spans="1:24" s="3" customFormat="1" ht="21.75" customHeight="1">
      <c r="A4" s="120" t="s">
        <v>237</v>
      </c>
      <c r="B4" s="120"/>
      <c r="C4" s="120" t="s">
        <v>238</v>
      </c>
      <c r="D4" s="120"/>
      <c r="E4" s="120" t="s">
        <v>239</v>
      </c>
      <c r="F4" s="120" t="s">
        <v>240</v>
      </c>
      <c r="G4" s="120" t="s">
        <v>241</v>
      </c>
      <c r="H4" s="120" t="s">
        <v>242</v>
      </c>
      <c r="I4" s="121" t="s">
        <v>79</v>
      </c>
      <c r="J4" s="129" t="s">
        <v>243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2" t="s">
        <v>244</v>
      </c>
    </row>
    <row r="5" spans="1:24" s="3" customFormat="1" ht="21.75" customHeight="1">
      <c r="A5" s="120"/>
      <c r="B5" s="120"/>
      <c r="C5" s="120"/>
      <c r="D5" s="120"/>
      <c r="E5" s="120"/>
      <c r="F5" s="120"/>
      <c r="G5" s="120"/>
      <c r="H5" s="120"/>
      <c r="I5" s="121"/>
      <c r="J5" s="130" t="s">
        <v>245</v>
      </c>
      <c r="K5" s="131"/>
      <c r="L5" s="131"/>
      <c r="M5" s="131"/>
      <c r="N5" s="131"/>
      <c r="O5" s="131"/>
      <c r="P5" s="132"/>
      <c r="Q5" s="130" t="s">
        <v>246</v>
      </c>
      <c r="R5" s="131"/>
      <c r="S5" s="131"/>
      <c r="T5" s="131"/>
      <c r="U5" s="131"/>
      <c r="V5" s="131"/>
      <c r="W5" s="132"/>
      <c r="X5" s="124"/>
    </row>
    <row r="6" spans="1:24" s="3" customFormat="1" ht="21.75" customHeight="1">
      <c r="A6" s="125" t="s">
        <v>50</v>
      </c>
      <c r="B6" s="125" t="s">
        <v>51</v>
      </c>
      <c r="C6" s="125" t="s">
        <v>50</v>
      </c>
      <c r="D6" s="125" t="s">
        <v>51</v>
      </c>
      <c r="E6" s="120"/>
      <c r="F6" s="120"/>
      <c r="G6" s="120"/>
      <c r="H6" s="120"/>
      <c r="I6" s="121"/>
      <c r="J6" s="122" t="s">
        <v>55</v>
      </c>
      <c r="K6" s="130" t="s">
        <v>10</v>
      </c>
      <c r="L6" s="131"/>
      <c r="M6" s="132"/>
      <c r="N6" s="130" t="s">
        <v>11</v>
      </c>
      <c r="O6" s="131"/>
      <c r="P6" s="132"/>
      <c r="Q6" s="122" t="s">
        <v>55</v>
      </c>
      <c r="R6" s="130" t="s">
        <v>10</v>
      </c>
      <c r="S6" s="131"/>
      <c r="T6" s="132"/>
      <c r="U6" s="130" t="s">
        <v>11</v>
      </c>
      <c r="V6" s="131"/>
      <c r="W6" s="132"/>
      <c r="X6" s="124"/>
    </row>
    <row r="7" spans="1:24" s="3" customFormat="1" ht="21.75" customHeight="1">
      <c r="A7" s="126"/>
      <c r="B7" s="126"/>
      <c r="C7" s="126"/>
      <c r="D7" s="126"/>
      <c r="E7" s="120"/>
      <c r="F7" s="120"/>
      <c r="G7" s="120"/>
      <c r="H7" s="120"/>
      <c r="I7" s="121"/>
      <c r="J7" s="123"/>
      <c r="K7" s="8" t="s">
        <v>9</v>
      </c>
      <c r="L7" s="8" t="s">
        <v>68</v>
      </c>
      <c r="M7" s="8" t="s">
        <v>69</v>
      </c>
      <c r="N7" s="8" t="s">
        <v>9</v>
      </c>
      <c r="O7" s="8" t="s">
        <v>68</v>
      </c>
      <c r="P7" s="8" t="s">
        <v>69</v>
      </c>
      <c r="Q7" s="123"/>
      <c r="R7" s="8" t="s">
        <v>9</v>
      </c>
      <c r="S7" s="8" t="s">
        <v>68</v>
      </c>
      <c r="T7" s="8" t="s">
        <v>69</v>
      </c>
      <c r="U7" s="8" t="s">
        <v>9</v>
      </c>
      <c r="V7" s="8" t="s">
        <v>68</v>
      </c>
      <c r="W7" s="8" t="s">
        <v>69</v>
      </c>
      <c r="X7" s="123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9">
        <f>J8+Q8+X8</f>
        <v>0</v>
      </c>
      <c r="J8" s="10">
        <f>K8+N8</f>
        <v>0</v>
      </c>
      <c r="K8" s="10">
        <f aca="true" t="shared" si="0" ref="K8:P8">L8+M8</f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>R8+U8</f>
        <v>0</v>
      </c>
      <c r="R8" s="10">
        <f aca="true" t="shared" si="1" ref="R8:X8">S8+T8</f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 t="shared" si="1"/>
        <v>0</v>
      </c>
      <c r="X8" s="10">
        <f t="shared" si="1"/>
        <v>0</v>
      </c>
    </row>
    <row r="9" spans="1:24" s="3" customFormat="1" ht="34.5" customHeight="1">
      <c r="A9" s="6"/>
      <c r="B9" s="6"/>
      <c r="C9" s="6"/>
      <c r="D9" s="6"/>
      <c r="E9" s="6"/>
      <c r="F9" s="6"/>
      <c r="G9" s="6"/>
      <c r="H9" s="6"/>
      <c r="I9" s="9">
        <f aca="true" t="shared" si="2" ref="I9:I14">J9+Q9+X9</f>
        <v>0</v>
      </c>
      <c r="J9" s="10">
        <f aca="true" t="shared" si="3" ref="J9:J14">K9+N9</f>
        <v>0</v>
      </c>
      <c r="K9" s="10">
        <f aca="true" t="shared" si="4" ref="K9:K14">L9+M9</f>
        <v>0</v>
      </c>
      <c r="L9" s="10">
        <f aca="true" t="shared" si="5" ref="L9:M14">M9+N9</f>
        <v>0</v>
      </c>
      <c r="M9" s="10">
        <f t="shared" si="5"/>
        <v>0</v>
      </c>
      <c r="N9" s="10">
        <f aca="true" t="shared" si="6" ref="N9:N14">O9+P9</f>
        <v>0</v>
      </c>
      <c r="O9" s="10">
        <f aca="true" t="shared" si="7" ref="O9:P14">P9+Q9</f>
        <v>0</v>
      </c>
      <c r="P9" s="10">
        <f t="shared" si="7"/>
        <v>0</v>
      </c>
      <c r="Q9" s="10">
        <f aca="true" t="shared" si="8" ref="Q9:Q14">R9+U9</f>
        <v>0</v>
      </c>
      <c r="R9" s="10">
        <f aca="true" t="shared" si="9" ref="R9:R14">S9+T9</f>
        <v>0</v>
      </c>
      <c r="S9" s="10">
        <f aca="true" t="shared" si="10" ref="S9:T14">T9+U9</f>
        <v>0</v>
      </c>
      <c r="T9" s="10">
        <f t="shared" si="10"/>
        <v>0</v>
      </c>
      <c r="U9" s="10">
        <f aca="true" t="shared" si="11" ref="U9:U14">V9+W9</f>
        <v>0</v>
      </c>
      <c r="V9" s="10">
        <f aca="true" t="shared" si="12" ref="V9:X14">W9+X9</f>
        <v>0</v>
      </c>
      <c r="W9" s="10">
        <f t="shared" si="12"/>
        <v>0</v>
      </c>
      <c r="X9" s="10">
        <f t="shared" si="12"/>
        <v>0</v>
      </c>
    </row>
    <row r="10" spans="1:24" s="3" customFormat="1" ht="34.5" customHeight="1">
      <c r="A10" s="6"/>
      <c r="B10" s="6"/>
      <c r="C10" s="6"/>
      <c r="D10" s="6"/>
      <c r="E10" s="6"/>
      <c r="F10" s="6"/>
      <c r="G10" s="6"/>
      <c r="H10" s="6"/>
      <c r="I10" s="9">
        <f t="shared" si="2"/>
        <v>0</v>
      </c>
      <c r="J10" s="10">
        <f t="shared" si="3"/>
        <v>0</v>
      </c>
      <c r="K10" s="10">
        <f t="shared" si="4"/>
        <v>0</v>
      </c>
      <c r="L10" s="10">
        <f t="shared" si="5"/>
        <v>0</v>
      </c>
      <c r="M10" s="10">
        <f t="shared" si="5"/>
        <v>0</v>
      </c>
      <c r="N10" s="10">
        <f t="shared" si="6"/>
        <v>0</v>
      </c>
      <c r="O10" s="10">
        <f t="shared" si="7"/>
        <v>0</v>
      </c>
      <c r="P10" s="10">
        <f t="shared" si="7"/>
        <v>0</v>
      </c>
      <c r="Q10" s="10">
        <f t="shared" si="8"/>
        <v>0</v>
      </c>
      <c r="R10" s="10">
        <f t="shared" si="9"/>
        <v>0</v>
      </c>
      <c r="S10" s="10">
        <f t="shared" si="10"/>
        <v>0</v>
      </c>
      <c r="T10" s="10">
        <f t="shared" si="10"/>
        <v>0</v>
      </c>
      <c r="U10" s="10">
        <f t="shared" si="11"/>
        <v>0</v>
      </c>
      <c r="V10" s="10">
        <f t="shared" si="12"/>
        <v>0</v>
      </c>
      <c r="W10" s="10">
        <f t="shared" si="12"/>
        <v>0</v>
      </c>
      <c r="X10" s="10">
        <f t="shared" si="12"/>
        <v>0</v>
      </c>
    </row>
    <row r="11" spans="1:24" s="3" customFormat="1" ht="34.5" customHeight="1">
      <c r="A11" s="6"/>
      <c r="B11" s="6"/>
      <c r="C11" s="6"/>
      <c r="D11" s="6"/>
      <c r="E11" s="6"/>
      <c r="F11" s="6"/>
      <c r="G11" s="6"/>
      <c r="H11" s="6"/>
      <c r="I11" s="9">
        <f t="shared" si="2"/>
        <v>0</v>
      </c>
      <c r="J11" s="10">
        <f t="shared" si="3"/>
        <v>0</v>
      </c>
      <c r="K11" s="10">
        <f t="shared" si="4"/>
        <v>0</v>
      </c>
      <c r="L11" s="10">
        <f t="shared" si="5"/>
        <v>0</v>
      </c>
      <c r="M11" s="10">
        <f t="shared" si="5"/>
        <v>0</v>
      </c>
      <c r="N11" s="10">
        <f t="shared" si="6"/>
        <v>0</v>
      </c>
      <c r="O11" s="10">
        <f t="shared" si="7"/>
        <v>0</v>
      </c>
      <c r="P11" s="10">
        <f t="shared" si="7"/>
        <v>0</v>
      </c>
      <c r="Q11" s="10">
        <f t="shared" si="8"/>
        <v>0</v>
      </c>
      <c r="R11" s="10">
        <f t="shared" si="9"/>
        <v>0</v>
      </c>
      <c r="S11" s="10">
        <f t="shared" si="10"/>
        <v>0</v>
      </c>
      <c r="T11" s="10">
        <f t="shared" si="10"/>
        <v>0</v>
      </c>
      <c r="U11" s="10">
        <f t="shared" si="11"/>
        <v>0</v>
      </c>
      <c r="V11" s="10">
        <f t="shared" si="12"/>
        <v>0</v>
      </c>
      <c r="W11" s="10">
        <f t="shared" si="12"/>
        <v>0</v>
      </c>
      <c r="X11" s="10">
        <f t="shared" si="12"/>
        <v>0</v>
      </c>
    </row>
    <row r="12" spans="1:24" s="3" customFormat="1" ht="34.5" customHeight="1">
      <c r="A12" s="6"/>
      <c r="B12" s="6"/>
      <c r="C12" s="6"/>
      <c r="D12" s="6"/>
      <c r="E12" s="6"/>
      <c r="F12" s="6"/>
      <c r="G12" s="6"/>
      <c r="H12" s="6"/>
      <c r="I12" s="9">
        <f t="shared" si="2"/>
        <v>0</v>
      </c>
      <c r="J12" s="10">
        <f t="shared" si="3"/>
        <v>0</v>
      </c>
      <c r="K12" s="10">
        <f t="shared" si="4"/>
        <v>0</v>
      </c>
      <c r="L12" s="10">
        <f t="shared" si="5"/>
        <v>0</v>
      </c>
      <c r="M12" s="10">
        <f t="shared" si="5"/>
        <v>0</v>
      </c>
      <c r="N12" s="10">
        <f t="shared" si="6"/>
        <v>0</v>
      </c>
      <c r="O12" s="10">
        <f t="shared" si="7"/>
        <v>0</v>
      </c>
      <c r="P12" s="10">
        <f t="shared" si="7"/>
        <v>0</v>
      </c>
      <c r="Q12" s="10">
        <f t="shared" si="8"/>
        <v>0</v>
      </c>
      <c r="R12" s="10">
        <f t="shared" si="9"/>
        <v>0</v>
      </c>
      <c r="S12" s="10">
        <f t="shared" si="10"/>
        <v>0</v>
      </c>
      <c r="T12" s="10">
        <f t="shared" si="10"/>
        <v>0</v>
      </c>
      <c r="U12" s="10">
        <f t="shared" si="11"/>
        <v>0</v>
      </c>
      <c r="V12" s="10">
        <f t="shared" si="12"/>
        <v>0</v>
      </c>
      <c r="W12" s="10">
        <f t="shared" si="12"/>
        <v>0</v>
      </c>
      <c r="X12" s="10">
        <f t="shared" si="12"/>
        <v>0</v>
      </c>
    </row>
    <row r="13" spans="1:24" s="3" customFormat="1" ht="34.5" customHeight="1">
      <c r="A13" s="6"/>
      <c r="B13" s="6"/>
      <c r="C13" s="6"/>
      <c r="D13" s="6"/>
      <c r="E13" s="6"/>
      <c r="F13" s="6"/>
      <c r="G13" s="6"/>
      <c r="H13" s="6"/>
      <c r="I13" s="9">
        <f t="shared" si="2"/>
        <v>0</v>
      </c>
      <c r="J13" s="10">
        <f t="shared" si="3"/>
        <v>0</v>
      </c>
      <c r="K13" s="10">
        <f t="shared" si="4"/>
        <v>0</v>
      </c>
      <c r="L13" s="10">
        <f t="shared" si="5"/>
        <v>0</v>
      </c>
      <c r="M13" s="10">
        <f t="shared" si="5"/>
        <v>0</v>
      </c>
      <c r="N13" s="10">
        <f t="shared" si="6"/>
        <v>0</v>
      </c>
      <c r="O13" s="10">
        <f t="shared" si="7"/>
        <v>0</v>
      </c>
      <c r="P13" s="10">
        <f t="shared" si="7"/>
        <v>0</v>
      </c>
      <c r="Q13" s="10">
        <f t="shared" si="8"/>
        <v>0</v>
      </c>
      <c r="R13" s="10">
        <f t="shared" si="9"/>
        <v>0</v>
      </c>
      <c r="S13" s="10">
        <f t="shared" si="10"/>
        <v>0</v>
      </c>
      <c r="T13" s="10">
        <f t="shared" si="10"/>
        <v>0</v>
      </c>
      <c r="U13" s="10">
        <f t="shared" si="11"/>
        <v>0</v>
      </c>
      <c r="V13" s="10">
        <f t="shared" si="12"/>
        <v>0</v>
      </c>
      <c r="W13" s="10">
        <f t="shared" si="12"/>
        <v>0</v>
      </c>
      <c r="X13" s="10">
        <f t="shared" si="12"/>
        <v>0</v>
      </c>
    </row>
    <row r="14" spans="1:24" s="3" customFormat="1" ht="34.5" customHeight="1">
      <c r="A14" s="6"/>
      <c r="B14" s="6"/>
      <c r="C14" s="6"/>
      <c r="D14" s="6"/>
      <c r="E14" s="6"/>
      <c r="F14" s="6"/>
      <c r="G14" s="6"/>
      <c r="H14" s="6"/>
      <c r="I14" s="9">
        <f t="shared" si="2"/>
        <v>0</v>
      </c>
      <c r="J14" s="10">
        <f t="shared" si="3"/>
        <v>0</v>
      </c>
      <c r="K14" s="10">
        <f t="shared" si="4"/>
        <v>0</v>
      </c>
      <c r="L14" s="10">
        <f t="shared" si="5"/>
        <v>0</v>
      </c>
      <c r="M14" s="10">
        <f t="shared" si="5"/>
        <v>0</v>
      </c>
      <c r="N14" s="10">
        <f t="shared" si="6"/>
        <v>0</v>
      </c>
      <c r="O14" s="10">
        <f t="shared" si="7"/>
        <v>0</v>
      </c>
      <c r="P14" s="10">
        <f t="shared" si="7"/>
        <v>0</v>
      </c>
      <c r="Q14" s="10">
        <f t="shared" si="8"/>
        <v>0</v>
      </c>
      <c r="R14" s="10">
        <f t="shared" si="9"/>
        <v>0</v>
      </c>
      <c r="S14" s="10">
        <f t="shared" si="10"/>
        <v>0</v>
      </c>
      <c r="T14" s="10">
        <f t="shared" si="10"/>
        <v>0</v>
      </c>
      <c r="U14" s="10">
        <f t="shared" si="11"/>
        <v>0</v>
      </c>
      <c r="V14" s="10">
        <f t="shared" si="12"/>
        <v>0</v>
      </c>
      <c r="W14" s="10">
        <f t="shared" si="12"/>
        <v>0</v>
      </c>
      <c r="X14" s="10">
        <f t="shared" si="12"/>
        <v>0</v>
      </c>
    </row>
    <row r="15" ht="14.25">
      <c r="A15" s="3" t="s">
        <v>148</v>
      </c>
    </row>
  </sheetData>
  <sheetProtection/>
  <mergeCells count="23">
    <mergeCell ref="R6:T6"/>
    <mergeCell ref="U6:W6"/>
    <mergeCell ref="A6:A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F15" sqref="F15"/>
    </sheetView>
  </sheetViews>
  <sheetFormatPr defaultColWidth="9.00390625" defaultRowHeight="14.25"/>
  <cols>
    <col min="1" max="1" width="33.75390625" style="21" customWidth="1"/>
    <col min="2" max="2" width="15.125" style="46" customWidth="1"/>
    <col min="3" max="3" width="30.125" style="21" customWidth="1"/>
    <col min="4" max="6" width="15.125" style="46" customWidth="1"/>
    <col min="7" max="16384" width="9.00390625" style="21" customWidth="1"/>
  </cols>
  <sheetData>
    <row r="1" ht="21" customHeight="1">
      <c r="A1" s="21" t="s">
        <v>1</v>
      </c>
    </row>
    <row r="2" spans="1:6" s="18" customFormat="1" ht="28.5" customHeight="1">
      <c r="A2" s="95" t="s">
        <v>2</v>
      </c>
      <c r="B2" s="95"/>
      <c r="C2" s="95"/>
      <c r="D2" s="95"/>
      <c r="E2" s="95"/>
      <c r="F2" s="95"/>
    </row>
    <row r="3" spans="2:6" s="19" customFormat="1" ht="17.25" customHeight="1">
      <c r="B3" s="73"/>
      <c r="C3" s="74"/>
      <c r="D3" s="73"/>
      <c r="E3" s="73"/>
      <c r="F3" s="73" t="s">
        <v>3</v>
      </c>
    </row>
    <row r="4" spans="1:6" s="20" customFormat="1" ht="17.25" customHeight="1">
      <c r="A4" s="96" t="s">
        <v>4</v>
      </c>
      <c r="B4" s="96"/>
      <c r="C4" s="96" t="s">
        <v>5</v>
      </c>
      <c r="D4" s="96"/>
      <c r="E4" s="96"/>
      <c r="F4" s="96"/>
    </row>
    <row r="5" spans="1:6" s="20" customFormat="1" ht="24.75" customHeight="1">
      <c r="A5" s="96" t="s">
        <v>6</v>
      </c>
      <c r="B5" s="97" t="s">
        <v>7</v>
      </c>
      <c r="C5" s="96" t="s">
        <v>8</v>
      </c>
      <c r="D5" s="96" t="s">
        <v>7</v>
      </c>
      <c r="E5" s="96"/>
      <c r="F5" s="96"/>
    </row>
    <row r="6" spans="1:6" s="20" customFormat="1" ht="27.75" customHeight="1">
      <c r="A6" s="96"/>
      <c r="B6" s="98"/>
      <c r="C6" s="96"/>
      <c r="D6" s="75" t="s">
        <v>9</v>
      </c>
      <c r="E6" s="75" t="s">
        <v>10</v>
      </c>
      <c r="F6" s="75" t="s">
        <v>11</v>
      </c>
    </row>
    <row r="7" spans="1:6" s="19" customFormat="1" ht="24.75" customHeight="1">
      <c r="A7" s="76" t="s">
        <v>12</v>
      </c>
      <c r="B7" s="77">
        <f>SUM(B8:B9)</f>
        <v>180.6</v>
      </c>
      <c r="C7" s="76" t="s">
        <v>13</v>
      </c>
      <c r="D7" s="77">
        <f>SUM(D8:D28)</f>
        <v>180.6</v>
      </c>
      <c r="E7" s="77">
        <f>SUM(E8:E28)</f>
        <v>180.6</v>
      </c>
      <c r="F7" s="77">
        <f>SUM(F8:F28)</f>
        <v>0</v>
      </c>
    </row>
    <row r="8" spans="1:6" s="19" customFormat="1" ht="24.75" customHeight="1">
      <c r="A8" s="78" t="s">
        <v>14</v>
      </c>
      <c r="B8" s="79">
        <v>180.6</v>
      </c>
      <c r="C8" s="78" t="s">
        <v>15</v>
      </c>
      <c r="D8" s="79">
        <f>E8+F8</f>
        <v>146.57</v>
      </c>
      <c r="E8" s="79">
        <v>146.57</v>
      </c>
      <c r="F8" s="79">
        <v>0</v>
      </c>
    </row>
    <row r="9" spans="1:6" s="19" customFormat="1" ht="24.75" customHeight="1">
      <c r="A9" s="78" t="s">
        <v>16</v>
      </c>
      <c r="B9" s="79">
        <v>0</v>
      </c>
      <c r="C9" s="78" t="s">
        <v>17</v>
      </c>
      <c r="D9" s="79">
        <f aca="true" t="shared" si="0" ref="D9:D28">E9+F9</f>
        <v>0</v>
      </c>
      <c r="E9" s="79">
        <f aca="true" t="shared" si="1" ref="E9:F14">F9+G9</f>
        <v>0</v>
      </c>
      <c r="F9" s="79">
        <f t="shared" si="1"/>
        <v>0</v>
      </c>
    </row>
    <row r="10" spans="1:6" s="19" customFormat="1" ht="24.75" customHeight="1">
      <c r="A10" s="78"/>
      <c r="B10" s="79"/>
      <c r="C10" s="78" t="s">
        <v>18</v>
      </c>
      <c r="D10" s="79">
        <f t="shared" si="0"/>
        <v>0</v>
      </c>
      <c r="E10" s="79">
        <f t="shared" si="1"/>
        <v>0</v>
      </c>
      <c r="F10" s="79">
        <f t="shared" si="1"/>
        <v>0</v>
      </c>
    </row>
    <row r="11" spans="1:6" s="19" customFormat="1" ht="24.75" customHeight="1">
      <c r="A11" s="78"/>
      <c r="B11" s="79"/>
      <c r="C11" s="78" t="s">
        <v>19</v>
      </c>
      <c r="D11" s="79">
        <f t="shared" si="0"/>
        <v>0</v>
      </c>
      <c r="E11" s="79">
        <f t="shared" si="1"/>
        <v>0</v>
      </c>
      <c r="F11" s="79">
        <f t="shared" si="1"/>
        <v>0</v>
      </c>
    </row>
    <row r="12" spans="1:6" s="19" customFormat="1" ht="24.75" customHeight="1">
      <c r="A12" s="78"/>
      <c r="B12" s="79"/>
      <c r="C12" s="78" t="s">
        <v>20</v>
      </c>
      <c r="D12" s="79">
        <f t="shared" si="0"/>
        <v>0</v>
      </c>
      <c r="E12" s="79">
        <f t="shared" si="1"/>
        <v>0</v>
      </c>
      <c r="F12" s="79">
        <f t="shared" si="1"/>
        <v>0</v>
      </c>
    </row>
    <row r="13" spans="1:6" s="19" customFormat="1" ht="24.75" customHeight="1">
      <c r="A13" s="78"/>
      <c r="B13" s="79"/>
      <c r="C13" s="78" t="s">
        <v>21</v>
      </c>
      <c r="D13" s="79">
        <f t="shared" si="0"/>
        <v>0</v>
      </c>
      <c r="E13" s="79">
        <f t="shared" si="1"/>
        <v>0</v>
      </c>
      <c r="F13" s="79">
        <f t="shared" si="1"/>
        <v>0</v>
      </c>
    </row>
    <row r="14" spans="1:6" s="19" customFormat="1" ht="24.75" customHeight="1">
      <c r="A14" s="78"/>
      <c r="B14" s="79"/>
      <c r="C14" s="78" t="s">
        <v>22</v>
      </c>
      <c r="D14" s="79">
        <f t="shared" si="0"/>
        <v>0</v>
      </c>
      <c r="E14" s="79">
        <f t="shared" si="1"/>
        <v>0</v>
      </c>
      <c r="F14" s="79">
        <f t="shared" si="1"/>
        <v>0</v>
      </c>
    </row>
    <row r="15" spans="1:6" s="19" customFormat="1" ht="24.75" customHeight="1">
      <c r="A15" s="78"/>
      <c r="B15" s="79"/>
      <c r="C15" s="78" t="s">
        <v>23</v>
      </c>
      <c r="D15" s="79">
        <f t="shared" si="0"/>
        <v>13.84</v>
      </c>
      <c r="E15" s="79">
        <v>13.84</v>
      </c>
      <c r="F15" s="79">
        <v>0</v>
      </c>
    </row>
    <row r="16" spans="1:6" s="19" customFormat="1" ht="24.75" customHeight="1">
      <c r="A16" s="78"/>
      <c r="B16" s="79"/>
      <c r="C16" s="78" t="s">
        <v>24</v>
      </c>
      <c r="D16" s="79">
        <f t="shared" si="0"/>
        <v>7.96</v>
      </c>
      <c r="E16" s="79">
        <v>7.96</v>
      </c>
      <c r="F16" s="79">
        <v>0</v>
      </c>
    </row>
    <row r="17" spans="1:6" s="19" customFormat="1" ht="24.75" customHeight="1">
      <c r="A17" s="78"/>
      <c r="B17" s="79"/>
      <c r="C17" s="78" t="s">
        <v>25</v>
      </c>
      <c r="D17" s="79">
        <f t="shared" si="0"/>
        <v>0</v>
      </c>
      <c r="E17" s="79">
        <f aca="true" t="shared" si="2" ref="E17:F24">F17+G17</f>
        <v>0</v>
      </c>
      <c r="F17" s="79">
        <f t="shared" si="2"/>
        <v>0</v>
      </c>
    </row>
    <row r="18" spans="1:6" s="19" customFormat="1" ht="24.75" customHeight="1">
      <c r="A18" s="78"/>
      <c r="B18" s="79"/>
      <c r="C18" s="78" t="s">
        <v>26</v>
      </c>
      <c r="D18" s="79">
        <f t="shared" si="0"/>
        <v>0</v>
      </c>
      <c r="E18" s="79">
        <f t="shared" si="2"/>
        <v>0</v>
      </c>
      <c r="F18" s="79">
        <f t="shared" si="2"/>
        <v>0</v>
      </c>
    </row>
    <row r="19" spans="1:6" s="19" customFormat="1" ht="24.75" customHeight="1">
      <c r="A19" s="78"/>
      <c r="B19" s="79"/>
      <c r="C19" s="78" t="s">
        <v>27</v>
      </c>
      <c r="D19" s="79">
        <f t="shared" si="0"/>
        <v>0</v>
      </c>
      <c r="E19" s="79">
        <f t="shared" si="2"/>
        <v>0</v>
      </c>
      <c r="F19" s="79">
        <f t="shared" si="2"/>
        <v>0</v>
      </c>
    </row>
    <row r="20" spans="1:6" s="19" customFormat="1" ht="24.75" customHeight="1">
      <c r="A20" s="78"/>
      <c r="B20" s="79"/>
      <c r="C20" s="78" t="s">
        <v>28</v>
      </c>
      <c r="D20" s="79">
        <f t="shared" si="0"/>
        <v>0</v>
      </c>
      <c r="E20" s="79">
        <f t="shared" si="2"/>
        <v>0</v>
      </c>
      <c r="F20" s="79">
        <f t="shared" si="2"/>
        <v>0</v>
      </c>
    </row>
    <row r="21" spans="1:6" s="19" customFormat="1" ht="24.75" customHeight="1">
      <c r="A21" s="78"/>
      <c r="B21" s="79"/>
      <c r="C21" s="78" t="s">
        <v>29</v>
      </c>
      <c r="D21" s="79">
        <f t="shared" si="0"/>
        <v>0</v>
      </c>
      <c r="E21" s="79">
        <f t="shared" si="2"/>
        <v>0</v>
      </c>
      <c r="F21" s="79">
        <f t="shared" si="2"/>
        <v>0</v>
      </c>
    </row>
    <row r="22" spans="1:6" s="19" customFormat="1" ht="24.75" customHeight="1">
      <c r="A22" s="78"/>
      <c r="B22" s="79"/>
      <c r="C22" s="78" t="s">
        <v>30</v>
      </c>
      <c r="D22" s="79">
        <f t="shared" si="0"/>
        <v>0</v>
      </c>
      <c r="E22" s="79">
        <f t="shared" si="2"/>
        <v>0</v>
      </c>
      <c r="F22" s="79">
        <f t="shared" si="2"/>
        <v>0</v>
      </c>
    </row>
    <row r="23" spans="1:6" s="19" customFormat="1" ht="24.75" customHeight="1">
      <c r="A23" s="78"/>
      <c r="B23" s="79"/>
      <c r="C23" s="78" t="s">
        <v>31</v>
      </c>
      <c r="D23" s="79">
        <f t="shared" si="0"/>
        <v>0</v>
      </c>
      <c r="E23" s="79">
        <f t="shared" si="2"/>
        <v>0</v>
      </c>
      <c r="F23" s="79">
        <f t="shared" si="2"/>
        <v>0</v>
      </c>
    </row>
    <row r="24" spans="1:6" s="19" customFormat="1" ht="24.75" customHeight="1">
      <c r="A24" s="78"/>
      <c r="B24" s="79"/>
      <c r="C24" s="78" t="s">
        <v>32</v>
      </c>
      <c r="D24" s="79">
        <f t="shared" si="0"/>
        <v>0</v>
      </c>
      <c r="E24" s="79">
        <f t="shared" si="2"/>
        <v>0</v>
      </c>
      <c r="F24" s="79">
        <f t="shared" si="2"/>
        <v>0</v>
      </c>
    </row>
    <row r="25" spans="1:6" s="19" customFormat="1" ht="24.75" customHeight="1">
      <c r="A25" s="78"/>
      <c r="B25" s="79"/>
      <c r="C25" s="78" t="s">
        <v>33</v>
      </c>
      <c r="D25" s="79">
        <f t="shared" si="0"/>
        <v>12.23</v>
      </c>
      <c r="E25" s="79">
        <v>12.23</v>
      </c>
      <c r="F25" s="79">
        <v>0</v>
      </c>
    </row>
    <row r="26" spans="1:6" s="19" customFormat="1" ht="24.75" customHeight="1">
      <c r="A26" s="78"/>
      <c r="B26" s="79"/>
      <c r="C26" s="78" t="s">
        <v>34</v>
      </c>
      <c r="D26" s="79">
        <f t="shared" si="0"/>
        <v>0</v>
      </c>
      <c r="E26" s="79">
        <f aca="true" t="shared" si="3" ref="E26:F28">F26+G26</f>
        <v>0</v>
      </c>
      <c r="F26" s="79">
        <f t="shared" si="3"/>
        <v>0</v>
      </c>
    </row>
    <row r="27" spans="1:6" s="19" customFormat="1" ht="24.75" customHeight="1">
      <c r="A27" s="78"/>
      <c r="B27" s="79"/>
      <c r="C27" s="80" t="s">
        <v>35</v>
      </c>
      <c r="D27" s="79">
        <f t="shared" si="0"/>
        <v>0</v>
      </c>
      <c r="E27" s="79">
        <f t="shared" si="3"/>
        <v>0</v>
      </c>
      <c r="F27" s="79">
        <f t="shared" si="3"/>
        <v>0</v>
      </c>
    </row>
    <row r="28" spans="1:6" s="19" customFormat="1" ht="24.75" customHeight="1">
      <c r="A28" s="78"/>
      <c r="B28" s="79"/>
      <c r="C28" s="78" t="s">
        <v>36</v>
      </c>
      <c r="D28" s="79">
        <f t="shared" si="0"/>
        <v>0</v>
      </c>
      <c r="E28" s="79">
        <f t="shared" si="3"/>
        <v>0</v>
      </c>
      <c r="F28" s="79">
        <f t="shared" si="3"/>
        <v>0</v>
      </c>
    </row>
    <row r="29" spans="1:6" s="19" customFormat="1" ht="24.75" customHeight="1">
      <c r="A29" s="75" t="s">
        <v>37</v>
      </c>
      <c r="B29" s="81">
        <f>B7</f>
        <v>180.6</v>
      </c>
      <c r="C29" s="82" t="s">
        <v>38</v>
      </c>
      <c r="D29" s="83">
        <f>D7</f>
        <v>180.6</v>
      </c>
      <c r="E29" s="83">
        <f>E7</f>
        <v>180.6</v>
      </c>
      <c r="F29" s="83">
        <f>F7</f>
        <v>0</v>
      </c>
    </row>
    <row r="30" spans="1:6" s="19" customFormat="1" ht="24.75" customHeight="1">
      <c r="A30" s="84" t="s">
        <v>39</v>
      </c>
      <c r="B30" s="85">
        <f>SUM(B31:B32)</f>
        <v>0</v>
      </c>
      <c r="C30" s="84" t="s">
        <v>40</v>
      </c>
      <c r="D30" s="85">
        <f>SUM(D31:D32)</f>
        <v>0</v>
      </c>
      <c r="E30" s="81">
        <f>SUM(E31:E32)</f>
        <v>0</v>
      </c>
      <c r="F30" s="83">
        <f>SUM(F31:F32)</f>
        <v>0</v>
      </c>
    </row>
    <row r="31" spans="1:6" s="19" customFormat="1" ht="24.75" customHeight="1">
      <c r="A31" s="78" t="s">
        <v>14</v>
      </c>
      <c r="B31" s="79">
        <v>0</v>
      </c>
      <c r="C31" s="78" t="s">
        <v>14</v>
      </c>
      <c r="D31" s="79">
        <f aca="true" t="shared" si="4" ref="D31:F32">E31+F31</f>
        <v>0</v>
      </c>
      <c r="E31" s="86">
        <f t="shared" si="4"/>
        <v>0</v>
      </c>
      <c r="F31" s="16">
        <f t="shared" si="4"/>
        <v>0</v>
      </c>
    </row>
    <row r="32" spans="1:6" s="19" customFormat="1" ht="24.75" customHeight="1">
      <c r="A32" s="78" t="s">
        <v>16</v>
      </c>
      <c r="B32" s="79">
        <v>0</v>
      </c>
      <c r="C32" s="87" t="s">
        <v>16</v>
      </c>
      <c r="D32" s="88">
        <f t="shared" si="4"/>
        <v>0</v>
      </c>
      <c r="E32" s="88">
        <f t="shared" si="4"/>
        <v>0</v>
      </c>
      <c r="F32" s="16">
        <f t="shared" si="4"/>
        <v>0</v>
      </c>
    </row>
    <row r="33" spans="1:6" s="19" customFormat="1" ht="24.75" customHeight="1">
      <c r="A33" s="75" t="s">
        <v>41</v>
      </c>
      <c r="B33" s="81">
        <f>B29+B30</f>
        <v>180.6</v>
      </c>
      <c r="C33" s="82" t="s">
        <v>42</v>
      </c>
      <c r="D33" s="81">
        <f>D29+D30</f>
        <v>180.6</v>
      </c>
      <c r="E33" s="89">
        <f>E29+E30</f>
        <v>180.6</v>
      </c>
      <c r="F33" s="83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12.50390625" style="37" customWidth="1"/>
    <col min="2" max="2" width="34.25390625" style="37" customWidth="1"/>
    <col min="3" max="11" width="10.50390625" style="46" customWidth="1"/>
    <col min="12" max="12" width="12.25390625" style="46" customWidth="1"/>
    <col min="13" max="16384" width="9.00390625" style="21" customWidth="1"/>
  </cols>
  <sheetData>
    <row r="1" ht="29.25" customHeight="1">
      <c r="A1" s="37" t="s">
        <v>43</v>
      </c>
    </row>
    <row r="2" spans="1:12" s="18" customFormat="1" ht="31.5" customHeight="1">
      <c r="A2" s="95" t="s">
        <v>44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s="64" customFormat="1" ht="31.5" customHeight="1">
      <c r="A3" s="66"/>
      <c r="B3" s="66"/>
      <c r="C3" s="67"/>
      <c r="D3" s="68"/>
      <c r="E3" s="66"/>
      <c r="F3" s="67"/>
      <c r="G3" s="67"/>
      <c r="H3" s="67"/>
      <c r="I3" s="67"/>
      <c r="J3" s="67"/>
      <c r="K3" s="67"/>
      <c r="L3" s="67" t="s">
        <v>3</v>
      </c>
    </row>
    <row r="4" spans="1:12" s="20" customFormat="1" ht="30" customHeight="1">
      <c r="A4" s="99" t="s">
        <v>45</v>
      </c>
      <c r="B4" s="99"/>
      <c r="C4" s="99" t="s">
        <v>46</v>
      </c>
      <c r="D4" s="100" t="s">
        <v>47</v>
      </c>
      <c r="E4" s="101"/>
      <c r="F4" s="101"/>
      <c r="G4" s="101"/>
      <c r="H4" s="100" t="s">
        <v>48</v>
      </c>
      <c r="I4" s="101"/>
      <c r="J4" s="101"/>
      <c r="K4" s="101"/>
      <c r="L4" s="104" t="s">
        <v>49</v>
      </c>
    </row>
    <row r="5" spans="1:12" s="20" customFormat="1" ht="58.5" customHeight="1">
      <c r="A5" s="22" t="s">
        <v>50</v>
      </c>
      <c r="B5" s="22" t="s">
        <v>51</v>
      </c>
      <c r="C5" s="99"/>
      <c r="D5" s="70" t="s">
        <v>9</v>
      </c>
      <c r="E5" s="69" t="s">
        <v>52</v>
      </c>
      <c r="F5" s="69" t="s">
        <v>53</v>
      </c>
      <c r="G5" s="70" t="s">
        <v>54</v>
      </c>
      <c r="H5" s="70" t="s">
        <v>9</v>
      </c>
      <c r="I5" s="69" t="s">
        <v>52</v>
      </c>
      <c r="J5" s="70" t="s">
        <v>53</v>
      </c>
      <c r="K5" s="70" t="s">
        <v>54</v>
      </c>
      <c r="L5" s="105"/>
    </row>
    <row r="6" spans="1:12" s="65" customFormat="1" ht="30.75" customHeight="1">
      <c r="A6" s="102" t="s">
        <v>55</v>
      </c>
      <c r="B6" s="103"/>
      <c r="C6" s="71">
        <f>SUM(C7:C13)</f>
        <v>180.6</v>
      </c>
      <c r="D6" s="71">
        <f>SUM(D7:D13)</f>
        <v>180.6</v>
      </c>
      <c r="E6" s="71">
        <f>SUM(E7:E13)</f>
        <v>180.6</v>
      </c>
      <c r="F6" s="71">
        <f>SUM(F7:F13)</f>
        <v>0</v>
      </c>
      <c r="G6" s="71">
        <f aca="true" t="shared" si="0" ref="G6:L6">SUM(G7:G13)</f>
        <v>0</v>
      </c>
      <c r="H6" s="71">
        <f t="shared" si="0"/>
        <v>0</v>
      </c>
      <c r="I6" s="71">
        <f t="shared" si="0"/>
        <v>0</v>
      </c>
      <c r="J6" s="71">
        <f t="shared" si="0"/>
        <v>0</v>
      </c>
      <c r="K6" s="71">
        <f t="shared" si="0"/>
        <v>0</v>
      </c>
      <c r="L6" s="71">
        <f t="shared" si="0"/>
        <v>0</v>
      </c>
    </row>
    <row r="7" spans="1:12" s="19" customFormat="1" ht="24.75" customHeight="1">
      <c r="A7" s="60">
        <v>2010306</v>
      </c>
      <c r="B7" s="61" t="s">
        <v>56</v>
      </c>
      <c r="C7" s="72">
        <f aca="true" t="shared" si="1" ref="C7:C13">D7+H7+L7</f>
        <v>146.57</v>
      </c>
      <c r="D7" s="72">
        <f>SUM(E7:G7)</f>
        <v>146.57</v>
      </c>
      <c r="E7" s="72">
        <v>146.57</v>
      </c>
      <c r="F7" s="72">
        <v>0</v>
      </c>
      <c r="G7" s="72">
        <v>0</v>
      </c>
      <c r="H7" s="72">
        <f>SUM(I7:K7)</f>
        <v>0</v>
      </c>
      <c r="I7" s="72">
        <v>0</v>
      </c>
      <c r="J7" s="72">
        <v>0</v>
      </c>
      <c r="K7" s="72">
        <v>0</v>
      </c>
      <c r="L7" s="72">
        <v>0</v>
      </c>
    </row>
    <row r="8" spans="1:12" s="19" customFormat="1" ht="24.75" customHeight="1">
      <c r="A8" s="60">
        <v>2080505</v>
      </c>
      <c r="B8" s="61" t="s">
        <v>57</v>
      </c>
      <c r="C8" s="72">
        <f t="shared" si="1"/>
        <v>9.23</v>
      </c>
      <c r="D8" s="72">
        <f aca="true" t="shared" si="2" ref="D8:D13">SUM(E8:G8)</f>
        <v>9.23</v>
      </c>
      <c r="E8" s="72">
        <v>9.23</v>
      </c>
      <c r="F8" s="72">
        <v>0</v>
      </c>
      <c r="G8" s="72">
        <v>0</v>
      </c>
      <c r="H8" s="72">
        <f aca="true" t="shared" si="3" ref="H8:H13">SUM(I8:K8)</f>
        <v>0</v>
      </c>
      <c r="I8" s="72">
        <v>0</v>
      </c>
      <c r="J8" s="72">
        <v>0</v>
      </c>
      <c r="K8" s="72">
        <v>0</v>
      </c>
      <c r="L8" s="72">
        <v>0</v>
      </c>
    </row>
    <row r="9" spans="1:12" s="19" customFormat="1" ht="24.75" customHeight="1">
      <c r="A9" s="60">
        <v>2080506</v>
      </c>
      <c r="B9" s="94" t="s">
        <v>247</v>
      </c>
      <c r="C9" s="72">
        <f t="shared" si="1"/>
        <v>4.61</v>
      </c>
      <c r="D9" s="72">
        <f t="shared" si="2"/>
        <v>4.61</v>
      </c>
      <c r="E9" s="72">
        <v>4.61</v>
      </c>
      <c r="F9" s="72">
        <v>0</v>
      </c>
      <c r="G9" s="72">
        <v>0</v>
      </c>
      <c r="H9" s="72">
        <f t="shared" si="3"/>
        <v>0</v>
      </c>
      <c r="I9" s="72">
        <v>0</v>
      </c>
      <c r="J9" s="72">
        <v>0</v>
      </c>
      <c r="K9" s="72">
        <v>0</v>
      </c>
      <c r="L9" s="72">
        <v>0</v>
      </c>
    </row>
    <row r="10" spans="1:12" s="19" customFormat="1" ht="24.75" customHeight="1">
      <c r="A10" s="60">
        <v>2101101</v>
      </c>
      <c r="B10" s="61" t="s">
        <v>59</v>
      </c>
      <c r="C10" s="72">
        <f t="shared" si="1"/>
        <v>5.08</v>
      </c>
      <c r="D10" s="72">
        <f t="shared" si="2"/>
        <v>5.08</v>
      </c>
      <c r="E10" s="72">
        <v>5.08</v>
      </c>
      <c r="F10" s="72">
        <v>0</v>
      </c>
      <c r="G10" s="72">
        <v>0</v>
      </c>
      <c r="H10" s="72">
        <f t="shared" si="3"/>
        <v>0</v>
      </c>
      <c r="I10" s="72">
        <v>0</v>
      </c>
      <c r="J10" s="72">
        <v>0</v>
      </c>
      <c r="K10" s="72">
        <v>0</v>
      </c>
      <c r="L10" s="72">
        <v>0</v>
      </c>
    </row>
    <row r="11" spans="1:12" s="19" customFormat="1" ht="24.75" customHeight="1">
      <c r="A11" s="60">
        <v>2101103</v>
      </c>
      <c r="B11" s="61" t="s">
        <v>60</v>
      </c>
      <c r="C11" s="72">
        <f t="shared" si="1"/>
        <v>2.88</v>
      </c>
      <c r="D11" s="72">
        <f t="shared" si="2"/>
        <v>2.88</v>
      </c>
      <c r="E11" s="72">
        <v>2.88</v>
      </c>
      <c r="F11" s="72">
        <v>0</v>
      </c>
      <c r="G11" s="72">
        <v>0</v>
      </c>
      <c r="H11" s="72">
        <f t="shared" si="3"/>
        <v>0</v>
      </c>
      <c r="I11" s="72">
        <v>0</v>
      </c>
      <c r="J11" s="72">
        <v>0</v>
      </c>
      <c r="K11" s="72">
        <v>0</v>
      </c>
      <c r="L11" s="72">
        <v>0</v>
      </c>
    </row>
    <row r="12" spans="1:12" s="19" customFormat="1" ht="24.75" customHeight="1">
      <c r="A12" s="60">
        <v>2210201</v>
      </c>
      <c r="B12" s="61" t="s">
        <v>61</v>
      </c>
      <c r="C12" s="72">
        <f t="shared" si="1"/>
        <v>7.47</v>
      </c>
      <c r="D12" s="72">
        <f t="shared" si="2"/>
        <v>7.47</v>
      </c>
      <c r="E12" s="72">
        <v>7.47</v>
      </c>
      <c r="F12" s="72">
        <v>0</v>
      </c>
      <c r="G12" s="72">
        <v>0</v>
      </c>
      <c r="H12" s="72">
        <f t="shared" si="3"/>
        <v>0</v>
      </c>
      <c r="I12" s="72">
        <v>0</v>
      </c>
      <c r="J12" s="72">
        <v>0</v>
      </c>
      <c r="K12" s="72">
        <v>0</v>
      </c>
      <c r="L12" s="72">
        <v>0</v>
      </c>
    </row>
    <row r="13" spans="1:12" s="19" customFormat="1" ht="24.75" customHeight="1">
      <c r="A13" s="60">
        <v>2210203</v>
      </c>
      <c r="B13" s="61" t="s">
        <v>62</v>
      </c>
      <c r="C13" s="72">
        <f t="shared" si="1"/>
        <v>4.76</v>
      </c>
      <c r="D13" s="72">
        <f t="shared" si="2"/>
        <v>4.76</v>
      </c>
      <c r="E13" s="72">
        <v>4.76</v>
      </c>
      <c r="F13" s="72">
        <v>0</v>
      </c>
      <c r="G13" s="72">
        <v>0</v>
      </c>
      <c r="H13" s="72">
        <f t="shared" si="3"/>
        <v>0</v>
      </c>
      <c r="I13" s="72">
        <v>0</v>
      </c>
      <c r="J13" s="72">
        <v>0</v>
      </c>
      <c r="K13" s="72">
        <v>0</v>
      </c>
      <c r="L13" s="72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10.625" style="53" customWidth="1"/>
    <col min="2" max="2" width="28.125" style="53" customWidth="1"/>
    <col min="3" max="3" width="14.125" style="54" customWidth="1"/>
    <col min="4" max="4" width="9.375" style="54" bestFit="1" customWidth="1"/>
    <col min="5" max="5" width="11.125" style="54" customWidth="1"/>
    <col min="6" max="6" width="11.875" style="54" customWidth="1"/>
    <col min="7" max="7" width="13.00390625" style="54" customWidth="1"/>
    <col min="8" max="8" width="13.75390625" style="55" customWidth="1"/>
    <col min="9" max="16384" width="9.00390625" style="56" customWidth="1"/>
  </cols>
  <sheetData>
    <row r="1" ht="24.75" customHeight="1">
      <c r="A1" s="53" t="s">
        <v>63</v>
      </c>
    </row>
    <row r="2" spans="1:8" s="49" customFormat="1" ht="22.5" customHeight="1">
      <c r="A2" s="106" t="s">
        <v>64</v>
      </c>
      <c r="B2" s="106"/>
      <c r="C2" s="106"/>
      <c r="D2" s="106"/>
      <c r="E2" s="106"/>
      <c r="F2" s="106"/>
      <c r="G2" s="106"/>
      <c r="H2" s="106"/>
    </row>
    <row r="3" ht="24" customHeight="1">
      <c r="H3" s="55" t="s">
        <v>3</v>
      </c>
    </row>
    <row r="4" spans="1:8" s="50" customFormat="1" ht="39" customHeight="1">
      <c r="A4" s="107" t="s">
        <v>45</v>
      </c>
      <c r="B4" s="107"/>
      <c r="C4" s="108" t="s">
        <v>65</v>
      </c>
      <c r="D4" s="108" t="s">
        <v>66</v>
      </c>
      <c r="E4" s="108"/>
      <c r="F4" s="108"/>
      <c r="G4" s="107" t="s">
        <v>67</v>
      </c>
      <c r="H4" s="107"/>
    </row>
    <row r="5" spans="1:8" s="50" customFormat="1" ht="31.5" customHeight="1">
      <c r="A5" s="44" t="s">
        <v>50</v>
      </c>
      <c r="B5" s="44" t="s">
        <v>51</v>
      </c>
      <c r="C5" s="108"/>
      <c r="D5" s="57" t="s">
        <v>55</v>
      </c>
      <c r="E5" s="57" t="s">
        <v>68</v>
      </c>
      <c r="F5" s="57" t="s">
        <v>69</v>
      </c>
      <c r="G5" s="57" t="s">
        <v>70</v>
      </c>
      <c r="H5" s="58" t="s">
        <v>71</v>
      </c>
    </row>
    <row r="6" spans="1:8" s="51" customFormat="1" ht="24.75" customHeight="1">
      <c r="A6" s="109" t="s">
        <v>55</v>
      </c>
      <c r="B6" s="110"/>
      <c r="C6" s="59">
        <f>SUM(C7:C14)</f>
        <v>185.17000000000002</v>
      </c>
      <c r="D6" s="59">
        <f>SUM(D7:D14)</f>
        <v>180.6</v>
      </c>
      <c r="E6" s="59">
        <f>SUM(E7:E14)</f>
        <v>138.6</v>
      </c>
      <c r="F6" s="59">
        <f>SUM(F7:F14)</f>
        <v>42</v>
      </c>
      <c r="G6" s="59">
        <f>SUM(G7:G14)</f>
        <v>-2.57000000000002</v>
      </c>
      <c r="H6" s="133">
        <f>G6/C6</f>
        <v>-0.01387913808932343</v>
      </c>
    </row>
    <row r="7" spans="1:8" s="52" customFormat="1" ht="24.75" customHeight="1">
      <c r="A7" s="60">
        <v>2010306</v>
      </c>
      <c r="B7" s="61" t="s">
        <v>56</v>
      </c>
      <c r="C7" s="62">
        <v>154.33</v>
      </c>
      <c r="D7" s="62">
        <f>E7+F7</f>
        <v>146.57</v>
      </c>
      <c r="E7" s="62">
        <v>104.57</v>
      </c>
      <c r="F7" s="62">
        <v>42</v>
      </c>
      <c r="G7" s="63">
        <f>D7-C7</f>
        <v>-7.760000000000019</v>
      </c>
      <c r="H7" s="134">
        <f>G7/C7</f>
        <v>-0.050281863539169434</v>
      </c>
    </row>
    <row r="8" spans="1:8" s="52" customFormat="1" ht="24.75" customHeight="1">
      <c r="A8" s="60">
        <v>2012902</v>
      </c>
      <c r="B8" s="61" t="s">
        <v>72</v>
      </c>
      <c r="C8" s="62">
        <v>2</v>
      </c>
      <c r="D8" s="62">
        <v>0</v>
      </c>
      <c r="E8" s="62">
        <v>0</v>
      </c>
      <c r="F8" s="62">
        <v>0</v>
      </c>
      <c r="G8" s="63">
        <v>0</v>
      </c>
      <c r="H8" s="134">
        <v>0</v>
      </c>
    </row>
    <row r="9" spans="1:8" s="52" customFormat="1" ht="24.75" customHeight="1">
      <c r="A9" s="60">
        <v>2080505</v>
      </c>
      <c r="B9" s="61" t="s">
        <v>57</v>
      </c>
      <c r="C9" s="62">
        <v>0</v>
      </c>
      <c r="D9" s="62">
        <f aca="true" t="shared" si="0" ref="D9:D14">E9+F9</f>
        <v>9.23</v>
      </c>
      <c r="E9" s="62">
        <v>9.23</v>
      </c>
      <c r="F9" s="62">
        <v>0</v>
      </c>
      <c r="G9" s="63">
        <f aca="true" t="shared" si="1" ref="G9:G14">D9-C9</f>
        <v>9.23</v>
      </c>
      <c r="H9" s="135" t="s">
        <v>248</v>
      </c>
    </row>
    <row r="10" spans="1:8" s="52" customFormat="1" ht="24.75" customHeight="1">
      <c r="A10" s="60">
        <v>2080506</v>
      </c>
      <c r="B10" s="61" t="s">
        <v>58</v>
      </c>
      <c r="C10" s="62">
        <v>9</v>
      </c>
      <c r="D10" s="62">
        <f t="shared" si="0"/>
        <v>4.61</v>
      </c>
      <c r="E10" s="62">
        <v>4.61</v>
      </c>
      <c r="F10" s="62">
        <v>0</v>
      </c>
      <c r="G10" s="63">
        <f t="shared" si="1"/>
        <v>-4.39</v>
      </c>
      <c r="H10" s="134">
        <f>G10/C10</f>
        <v>-0.48777777777777775</v>
      </c>
    </row>
    <row r="11" spans="1:8" s="52" customFormat="1" ht="24.75" customHeight="1">
      <c r="A11" s="60">
        <v>2101101</v>
      </c>
      <c r="B11" s="61" t="s">
        <v>59</v>
      </c>
      <c r="C11" s="62">
        <v>4.69</v>
      </c>
      <c r="D11" s="62">
        <f t="shared" si="0"/>
        <v>5.08</v>
      </c>
      <c r="E11" s="62">
        <v>5.08</v>
      </c>
      <c r="F11" s="62">
        <v>0</v>
      </c>
      <c r="G11" s="63">
        <f t="shared" si="1"/>
        <v>0.3899999999999997</v>
      </c>
      <c r="H11" s="134">
        <f>G11/C11</f>
        <v>0.08315565031982936</v>
      </c>
    </row>
    <row r="12" spans="1:8" s="52" customFormat="1" ht="24.75" customHeight="1">
      <c r="A12" s="60">
        <v>2101103</v>
      </c>
      <c r="B12" s="61" t="s">
        <v>60</v>
      </c>
      <c r="C12" s="62">
        <v>2.8</v>
      </c>
      <c r="D12" s="62">
        <f t="shared" si="0"/>
        <v>2.88</v>
      </c>
      <c r="E12" s="62">
        <v>2.88</v>
      </c>
      <c r="F12" s="62">
        <v>0</v>
      </c>
      <c r="G12" s="63">
        <f t="shared" si="1"/>
        <v>0.08000000000000007</v>
      </c>
      <c r="H12" s="134">
        <f>G12/C12</f>
        <v>0.0285714285714286</v>
      </c>
    </row>
    <row r="13" spans="1:8" s="52" customFormat="1" ht="24.75" customHeight="1">
      <c r="A13" s="60">
        <v>2210201</v>
      </c>
      <c r="B13" s="61" t="s">
        <v>61</v>
      </c>
      <c r="C13" s="62">
        <v>7.73</v>
      </c>
      <c r="D13" s="62">
        <f t="shared" si="0"/>
        <v>7.47</v>
      </c>
      <c r="E13" s="62">
        <v>7.47</v>
      </c>
      <c r="F13" s="62">
        <v>0</v>
      </c>
      <c r="G13" s="63">
        <f t="shared" si="1"/>
        <v>-0.2600000000000007</v>
      </c>
      <c r="H13" s="134">
        <f>G13/C13</f>
        <v>-0.033635187580853904</v>
      </c>
    </row>
    <row r="14" spans="1:8" s="52" customFormat="1" ht="24.75" customHeight="1">
      <c r="A14" s="60">
        <v>2210203</v>
      </c>
      <c r="B14" s="61" t="s">
        <v>62</v>
      </c>
      <c r="C14" s="62">
        <v>4.62</v>
      </c>
      <c r="D14" s="62">
        <f t="shared" si="0"/>
        <v>4.76</v>
      </c>
      <c r="E14" s="62">
        <v>4.76</v>
      </c>
      <c r="F14" s="62">
        <v>0</v>
      </c>
      <c r="G14" s="63">
        <f t="shared" si="1"/>
        <v>0.13999999999999968</v>
      </c>
      <c r="H14" s="134">
        <f>G14/C14</f>
        <v>0.030303030303030234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9.00390625" style="21" customWidth="1"/>
    <col min="2" max="2" width="27.25390625" style="21" customWidth="1"/>
    <col min="3" max="5" width="18.00390625" style="21" customWidth="1"/>
    <col min="6" max="16384" width="9.00390625" style="21" customWidth="1"/>
  </cols>
  <sheetData>
    <row r="1" ht="14.25">
      <c r="A1" s="21" t="s">
        <v>73</v>
      </c>
    </row>
    <row r="2" spans="1:5" s="18" customFormat="1" ht="34.5" customHeight="1">
      <c r="A2" s="95" t="s">
        <v>74</v>
      </c>
      <c r="B2" s="95"/>
      <c r="C2" s="95"/>
      <c r="D2" s="95"/>
      <c r="E2" s="95"/>
    </row>
    <row r="3" ht="19.5" customHeight="1">
      <c r="E3" s="46" t="s">
        <v>3</v>
      </c>
    </row>
    <row r="4" spans="1:5" ht="14.25">
      <c r="A4" s="99" t="s">
        <v>75</v>
      </c>
      <c r="B4" s="99"/>
      <c r="C4" s="99" t="s">
        <v>76</v>
      </c>
      <c r="D4" s="99"/>
      <c r="E4" s="99"/>
    </row>
    <row r="5" spans="1:5" ht="14.25">
      <c r="A5" s="22" t="s">
        <v>50</v>
      </c>
      <c r="B5" s="22" t="s">
        <v>51</v>
      </c>
      <c r="C5" s="22" t="s">
        <v>55</v>
      </c>
      <c r="D5" s="22" t="s">
        <v>77</v>
      </c>
      <c r="E5" s="22" t="s">
        <v>78</v>
      </c>
    </row>
    <row r="6" spans="1:5" ht="14.25">
      <c r="A6" s="99" t="s">
        <v>79</v>
      </c>
      <c r="B6" s="99"/>
      <c r="C6" s="33">
        <f>C7+C21+C49+C62</f>
        <v>138.6</v>
      </c>
      <c r="D6" s="33">
        <f>D7+D21+D49+D62</f>
        <v>123.62</v>
      </c>
      <c r="E6" s="33">
        <f>E7+E21+E49+E62</f>
        <v>14.98</v>
      </c>
    </row>
    <row r="7" spans="1:5" s="20" customFormat="1" ht="14.25">
      <c r="A7" s="22">
        <v>301</v>
      </c>
      <c r="B7" s="47" t="s">
        <v>80</v>
      </c>
      <c r="C7" s="33">
        <f>SUM(C8:C20)</f>
        <v>123.62</v>
      </c>
      <c r="D7" s="33">
        <f>SUM(D8:D20)</f>
        <v>123.62</v>
      </c>
      <c r="E7" s="33">
        <f>SUM(E8:E20)</f>
        <v>0</v>
      </c>
    </row>
    <row r="8" spans="1:5" ht="14.25">
      <c r="A8" s="34">
        <v>30101</v>
      </c>
      <c r="B8" s="48" t="s">
        <v>81</v>
      </c>
      <c r="C8" s="30">
        <f>D8+E8</f>
        <v>31.01</v>
      </c>
      <c r="D8" s="30">
        <v>31.01</v>
      </c>
      <c r="E8" s="30">
        <v>0</v>
      </c>
    </row>
    <row r="9" spans="1:5" ht="14.25">
      <c r="A9" s="34">
        <v>30102</v>
      </c>
      <c r="B9" s="48" t="s">
        <v>82</v>
      </c>
      <c r="C9" s="30">
        <f aca="true" t="shared" si="0" ref="C9:C20">D9+E9</f>
        <v>38.27</v>
      </c>
      <c r="D9" s="30">
        <v>38.27</v>
      </c>
      <c r="E9" s="30">
        <v>0</v>
      </c>
    </row>
    <row r="10" spans="1:5" ht="14.25">
      <c r="A10" s="34">
        <v>30103</v>
      </c>
      <c r="B10" s="48" t="s">
        <v>83</v>
      </c>
      <c r="C10" s="30">
        <f t="shared" si="0"/>
        <v>24.98</v>
      </c>
      <c r="D10" s="30">
        <v>24.98</v>
      </c>
      <c r="E10" s="30">
        <v>0</v>
      </c>
    </row>
    <row r="11" spans="1:5" ht="14.25">
      <c r="A11" s="34">
        <v>30106</v>
      </c>
      <c r="B11" s="48" t="s">
        <v>84</v>
      </c>
      <c r="C11" s="30">
        <f t="shared" si="0"/>
        <v>0</v>
      </c>
      <c r="D11" s="30">
        <f>E11+F11</f>
        <v>0</v>
      </c>
      <c r="E11" s="30">
        <f>F11+G11</f>
        <v>0</v>
      </c>
    </row>
    <row r="12" spans="1:5" ht="14.25">
      <c r="A12" s="34">
        <v>30107</v>
      </c>
      <c r="B12" s="48" t="s">
        <v>85</v>
      </c>
      <c r="C12" s="30">
        <f t="shared" si="0"/>
        <v>0</v>
      </c>
      <c r="D12" s="30">
        <f>E12+F12</f>
        <v>0</v>
      </c>
      <c r="E12" s="30">
        <f>F12+G12</f>
        <v>0</v>
      </c>
    </row>
    <row r="13" spans="1:5" ht="14.25">
      <c r="A13" s="34">
        <v>30108</v>
      </c>
      <c r="B13" s="48" t="s">
        <v>86</v>
      </c>
      <c r="C13" s="30">
        <f t="shared" si="0"/>
        <v>9.23</v>
      </c>
      <c r="D13" s="30">
        <v>9.23</v>
      </c>
      <c r="E13" s="30">
        <v>0</v>
      </c>
    </row>
    <row r="14" spans="1:5" ht="14.25">
      <c r="A14" s="34">
        <v>30109</v>
      </c>
      <c r="B14" s="48" t="s">
        <v>87</v>
      </c>
      <c r="C14" s="30">
        <f t="shared" si="0"/>
        <v>4.61</v>
      </c>
      <c r="D14" s="30">
        <v>4.61</v>
      </c>
      <c r="E14" s="30">
        <v>0</v>
      </c>
    </row>
    <row r="15" spans="1:5" ht="14.25">
      <c r="A15" s="34">
        <v>30110</v>
      </c>
      <c r="B15" s="48" t="s">
        <v>88</v>
      </c>
      <c r="C15" s="30">
        <f t="shared" si="0"/>
        <v>5.08</v>
      </c>
      <c r="D15" s="30">
        <v>5.08</v>
      </c>
      <c r="E15" s="30">
        <v>0</v>
      </c>
    </row>
    <row r="16" spans="1:5" ht="14.25">
      <c r="A16" s="34">
        <v>30111</v>
      </c>
      <c r="B16" s="48" t="s">
        <v>89</v>
      </c>
      <c r="C16" s="30">
        <f t="shared" si="0"/>
        <v>2.88</v>
      </c>
      <c r="D16" s="30">
        <v>2.88</v>
      </c>
      <c r="E16" s="30">
        <v>0</v>
      </c>
    </row>
    <row r="17" spans="1:5" ht="14.25">
      <c r="A17" s="34">
        <v>30112</v>
      </c>
      <c r="B17" s="48" t="s">
        <v>90</v>
      </c>
      <c r="C17" s="30">
        <f t="shared" si="0"/>
        <v>0.09</v>
      </c>
      <c r="D17" s="30">
        <v>0.09</v>
      </c>
      <c r="E17" s="30">
        <v>0</v>
      </c>
    </row>
    <row r="18" spans="1:5" ht="14.25">
      <c r="A18" s="34">
        <v>30113</v>
      </c>
      <c r="B18" s="48" t="s">
        <v>61</v>
      </c>
      <c r="C18" s="30">
        <f t="shared" si="0"/>
        <v>7.47</v>
      </c>
      <c r="D18" s="30">
        <v>7.47</v>
      </c>
      <c r="E18" s="30">
        <v>0</v>
      </c>
    </row>
    <row r="19" spans="1:5" ht="14.25">
      <c r="A19" s="34">
        <v>30114</v>
      </c>
      <c r="B19" s="48" t="s">
        <v>91</v>
      </c>
      <c r="C19" s="30">
        <f t="shared" si="0"/>
        <v>0</v>
      </c>
      <c r="D19" s="30">
        <f>E19+F19</f>
        <v>0</v>
      </c>
      <c r="E19" s="30">
        <f>F19+G19</f>
        <v>0</v>
      </c>
    </row>
    <row r="20" spans="1:5" ht="14.25">
      <c r="A20" s="34">
        <v>30199</v>
      </c>
      <c r="B20" s="48" t="s">
        <v>92</v>
      </c>
      <c r="C20" s="30">
        <f t="shared" si="0"/>
        <v>0</v>
      </c>
      <c r="D20" s="30">
        <f>E20+F20</f>
        <v>0</v>
      </c>
      <c r="E20" s="30">
        <f>F20+G20</f>
        <v>0</v>
      </c>
    </row>
    <row r="21" spans="1:5" s="20" customFormat="1" ht="14.25">
      <c r="A21" s="22">
        <v>302</v>
      </c>
      <c r="B21" s="47" t="s">
        <v>93</v>
      </c>
      <c r="C21" s="33">
        <f>SUM(C22:C48)</f>
        <v>14.98</v>
      </c>
      <c r="D21" s="33">
        <f>SUM(D22:D48)</f>
        <v>0</v>
      </c>
      <c r="E21" s="33">
        <f>SUM(E22:E48)</f>
        <v>14.98</v>
      </c>
    </row>
    <row r="22" spans="1:5" ht="14.25">
      <c r="A22" s="34">
        <v>30201</v>
      </c>
      <c r="B22" s="48" t="s">
        <v>94</v>
      </c>
      <c r="C22" s="30">
        <f>D22+E22</f>
        <v>3</v>
      </c>
      <c r="D22" s="30">
        <v>0</v>
      </c>
      <c r="E22" s="30">
        <v>3</v>
      </c>
    </row>
    <row r="23" spans="1:5" ht="14.25">
      <c r="A23" s="34">
        <v>30202</v>
      </c>
      <c r="B23" s="48" t="s">
        <v>95</v>
      </c>
      <c r="C23" s="30">
        <f aca="true" t="shared" si="1" ref="C23:C48">D23+E23</f>
        <v>0</v>
      </c>
      <c r="D23" s="30">
        <f aca="true" t="shared" si="2" ref="D23:E30">E23+F23</f>
        <v>0</v>
      </c>
      <c r="E23" s="30">
        <f t="shared" si="2"/>
        <v>0</v>
      </c>
    </row>
    <row r="24" spans="1:5" ht="14.25">
      <c r="A24" s="34">
        <v>30203</v>
      </c>
      <c r="B24" s="48" t="s">
        <v>96</v>
      </c>
      <c r="C24" s="30">
        <f t="shared" si="1"/>
        <v>0</v>
      </c>
      <c r="D24" s="30">
        <f t="shared" si="2"/>
        <v>0</v>
      </c>
      <c r="E24" s="30">
        <f t="shared" si="2"/>
        <v>0</v>
      </c>
    </row>
    <row r="25" spans="1:5" ht="14.25">
      <c r="A25" s="34">
        <v>30204</v>
      </c>
      <c r="B25" s="48" t="s">
        <v>97</v>
      </c>
      <c r="C25" s="30">
        <f t="shared" si="1"/>
        <v>0</v>
      </c>
      <c r="D25" s="30">
        <f t="shared" si="2"/>
        <v>0</v>
      </c>
      <c r="E25" s="30">
        <f t="shared" si="2"/>
        <v>0</v>
      </c>
    </row>
    <row r="26" spans="1:5" ht="14.25">
      <c r="A26" s="34">
        <v>30205</v>
      </c>
      <c r="B26" s="48" t="s">
        <v>98</v>
      </c>
      <c r="C26" s="30">
        <f t="shared" si="1"/>
        <v>0</v>
      </c>
      <c r="D26" s="30">
        <f t="shared" si="2"/>
        <v>0</v>
      </c>
      <c r="E26" s="30">
        <f t="shared" si="2"/>
        <v>0</v>
      </c>
    </row>
    <row r="27" spans="1:5" ht="14.25">
      <c r="A27" s="34">
        <v>30206</v>
      </c>
      <c r="B27" s="48" t="s">
        <v>99</v>
      </c>
      <c r="C27" s="30">
        <f t="shared" si="1"/>
        <v>0</v>
      </c>
      <c r="D27" s="30">
        <f t="shared" si="2"/>
        <v>0</v>
      </c>
      <c r="E27" s="30">
        <f t="shared" si="2"/>
        <v>0</v>
      </c>
    </row>
    <row r="28" spans="1:5" ht="14.25">
      <c r="A28" s="34">
        <v>30207</v>
      </c>
      <c r="B28" s="48" t="s">
        <v>100</v>
      </c>
      <c r="C28" s="30">
        <f t="shared" si="1"/>
        <v>0</v>
      </c>
      <c r="D28" s="30">
        <f t="shared" si="2"/>
        <v>0</v>
      </c>
      <c r="E28" s="30">
        <f t="shared" si="2"/>
        <v>0</v>
      </c>
    </row>
    <row r="29" spans="1:5" ht="14.25">
      <c r="A29" s="34">
        <v>30208</v>
      </c>
      <c r="B29" s="48" t="s">
        <v>101</v>
      </c>
      <c r="C29" s="30">
        <f t="shared" si="1"/>
        <v>0</v>
      </c>
      <c r="D29" s="30">
        <f t="shared" si="2"/>
        <v>0</v>
      </c>
      <c r="E29" s="30">
        <f t="shared" si="2"/>
        <v>0</v>
      </c>
    </row>
    <row r="30" spans="1:5" ht="14.25">
      <c r="A30" s="34">
        <v>30209</v>
      </c>
      <c r="B30" s="48" t="s">
        <v>102</v>
      </c>
      <c r="C30" s="30">
        <f t="shared" si="1"/>
        <v>0</v>
      </c>
      <c r="D30" s="30">
        <f t="shared" si="2"/>
        <v>0</v>
      </c>
      <c r="E30" s="30">
        <f t="shared" si="2"/>
        <v>0</v>
      </c>
    </row>
    <row r="31" spans="1:5" ht="14.25">
      <c r="A31" s="34">
        <v>30211</v>
      </c>
      <c r="B31" s="48" t="s">
        <v>103</v>
      </c>
      <c r="C31" s="30">
        <f t="shared" si="1"/>
        <v>2</v>
      </c>
      <c r="D31" s="30">
        <v>0</v>
      </c>
      <c r="E31" s="30">
        <v>2</v>
      </c>
    </row>
    <row r="32" spans="1:5" ht="14.25">
      <c r="A32" s="34">
        <v>30212</v>
      </c>
      <c r="B32" s="48" t="s">
        <v>104</v>
      </c>
      <c r="C32" s="30">
        <f t="shared" si="1"/>
        <v>0</v>
      </c>
      <c r="D32" s="30">
        <f aca="true" t="shared" si="3" ref="D32:D40">E32+F32</f>
        <v>0</v>
      </c>
      <c r="E32" s="30">
        <f aca="true" t="shared" si="4" ref="E32:E40">F32+G32</f>
        <v>0</v>
      </c>
    </row>
    <row r="33" spans="1:5" ht="14.25">
      <c r="A33" s="34">
        <v>30213</v>
      </c>
      <c r="B33" s="48" t="s">
        <v>105</v>
      </c>
      <c r="C33" s="30">
        <f t="shared" si="1"/>
        <v>0</v>
      </c>
      <c r="D33" s="30">
        <f t="shared" si="3"/>
        <v>0</v>
      </c>
      <c r="E33" s="30">
        <f t="shared" si="4"/>
        <v>0</v>
      </c>
    </row>
    <row r="34" spans="1:5" ht="14.25">
      <c r="A34" s="34">
        <v>30214</v>
      </c>
      <c r="B34" s="48" t="s">
        <v>106</v>
      </c>
      <c r="C34" s="30">
        <f t="shared" si="1"/>
        <v>0</v>
      </c>
      <c r="D34" s="30">
        <f t="shared" si="3"/>
        <v>0</v>
      </c>
      <c r="E34" s="30">
        <f t="shared" si="4"/>
        <v>0</v>
      </c>
    </row>
    <row r="35" spans="1:5" ht="14.25">
      <c r="A35" s="34">
        <v>30215</v>
      </c>
      <c r="B35" s="48" t="s">
        <v>107</v>
      </c>
      <c r="C35" s="30">
        <f t="shared" si="1"/>
        <v>0</v>
      </c>
      <c r="D35" s="30">
        <f t="shared" si="3"/>
        <v>0</v>
      </c>
      <c r="E35" s="30">
        <f t="shared" si="4"/>
        <v>0</v>
      </c>
    </row>
    <row r="36" spans="1:5" ht="14.25">
      <c r="A36" s="34">
        <v>30216</v>
      </c>
      <c r="B36" s="48" t="s">
        <v>108</v>
      </c>
      <c r="C36" s="30">
        <f t="shared" si="1"/>
        <v>0</v>
      </c>
      <c r="D36" s="30">
        <f t="shared" si="3"/>
        <v>0</v>
      </c>
      <c r="E36" s="30">
        <f t="shared" si="4"/>
        <v>0</v>
      </c>
    </row>
    <row r="37" spans="1:5" ht="14.25">
      <c r="A37" s="34">
        <v>30217</v>
      </c>
      <c r="B37" s="48" t="s">
        <v>109</v>
      </c>
      <c r="C37" s="30">
        <f t="shared" si="1"/>
        <v>0</v>
      </c>
      <c r="D37" s="30">
        <f t="shared" si="3"/>
        <v>0</v>
      </c>
      <c r="E37" s="30">
        <f t="shared" si="4"/>
        <v>0</v>
      </c>
    </row>
    <row r="38" spans="1:5" ht="14.25">
      <c r="A38" s="34">
        <v>30218</v>
      </c>
      <c r="B38" s="48" t="s">
        <v>110</v>
      </c>
      <c r="C38" s="30">
        <f t="shared" si="1"/>
        <v>0</v>
      </c>
      <c r="D38" s="30">
        <f t="shared" si="3"/>
        <v>0</v>
      </c>
      <c r="E38" s="30">
        <f t="shared" si="4"/>
        <v>0</v>
      </c>
    </row>
    <row r="39" spans="1:5" ht="14.25">
      <c r="A39" s="34">
        <v>30224</v>
      </c>
      <c r="B39" s="48" t="s">
        <v>111</v>
      </c>
      <c r="C39" s="30">
        <f t="shared" si="1"/>
        <v>0</v>
      </c>
      <c r="D39" s="30">
        <f t="shared" si="3"/>
        <v>0</v>
      </c>
      <c r="E39" s="30">
        <f t="shared" si="4"/>
        <v>0</v>
      </c>
    </row>
    <row r="40" spans="1:5" ht="14.25">
      <c r="A40" s="34">
        <v>30225</v>
      </c>
      <c r="B40" s="48" t="s">
        <v>112</v>
      </c>
      <c r="C40" s="30">
        <f t="shared" si="1"/>
        <v>0</v>
      </c>
      <c r="D40" s="30">
        <f t="shared" si="3"/>
        <v>0</v>
      </c>
      <c r="E40" s="30">
        <f t="shared" si="4"/>
        <v>0</v>
      </c>
    </row>
    <row r="41" spans="1:5" ht="14.25">
      <c r="A41" s="34">
        <v>30226</v>
      </c>
      <c r="B41" s="48" t="s">
        <v>113</v>
      </c>
      <c r="C41" s="30">
        <f t="shared" si="1"/>
        <v>3.1</v>
      </c>
      <c r="D41" s="30">
        <v>0</v>
      </c>
      <c r="E41" s="30">
        <v>3.1</v>
      </c>
    </row>
    <row r="42" spans="1:5" ht="14.25">
      <c r="A42" s="34">
        <v>30227</v>
      </c>
      <c r="B42" s="48" t="s">
        <v>114</v>
      </c>
      <c r="C42" s="30">
        <f t="shared" si="1"/>
        <v>0</v>
      </c>
      <c r="D42" s="30">
        <f aca="true" t="shared" si="5" ref="D42:E45">E42+F42</f>
        <v>0</v>
      </c>
      <c r="E42" s="30">
        <f t="shared" si="5"/>
        <v>0</v>
      </c>
    </row>
    <row r="43" spans="1:5" ht="14.25">
      <c r="A43" s="34">
        <v>30228</v>
      </c>
      <c r="B43" s="48" t="s">
        <v>115</v>
      </c>
      <c r="C43" s="30">
        <f t="shared" si="1"/>
        <v>0</v>
      </c>
      <c r="D43" s="30">
        <f t="shared" si="5"/>
        <v>0</v>
      </c>
      <c r="E43" s="30">
        <f t="shared" si="5"/>
        <v>0</v>
      </c>
    </row>
    <row r="44" spans="1:5" ht="14.25">
      <c r="A44" s="34">
        <v>30229</v>
      </c>
      <c r="B44" s="48" t="s">
        <v>116</v>
      </c>
      <c r="C44" s="30">
        <f t="shared" si="1"/>
        <v>0</v>
      </c>
      <c r="D44" s="30">
        <f t="shared" si="5"/>
        <v>0</v>
      </c>
      <c r="E44" s="30">
        <f t="shared" si="5"/>
        <v>0</v>
      </c>
    </row>
    <row r="45" spans="1:5" ht="14.25">
      <c r="A45" s="34">
        <v>30231</v>
      </c>
      <c r="B45" s="48" t="s">
        <v>117</v>
      </c>
      <c r="C45" s="30">
        <f t="shared" si="1"/>
        <v>0</v>
      </c>
      <c r="D45" s="30">
        <f t="shared" si="5"/>
        <v>0</v>
      </c>
      <c r="E45" s="30">
        <f t="shared" si="5"/>
        <v>0</v>
      </c>
    </row>
    <row r="46" spans="1:5" ht="14.25">
      <c r="A46" s="34">
        <v>30239</v>
      </c>
      <c r="B46" s="48" t="s">
        <v>118</v>
      </c>
      <c r="C46" s="30">
        <f t="shared" si="1"/>
        <v>6.88</v>
      </c>
      <c r="D46" s="30">
        <v>0</v>
      </c>
      <c r="E46" s="30">
        <v>6.88</v>
      </c>
    </row>
    <row r="47" spans="1:5" ht="14.25">
      <c r="A47" s="34">
        <v>30240</v>
      </c>
      <c r="B47" s="48" t="s">
        <v>119</v>
      </c>
      <c r="C47" s="30">
        <f t="shared" si="1"/>
        <v>0</v>
      </c>
      <c r="D47" s="30">
        <f>E47+F47</f>
        <v>0</v>
      </c>
      <c r="E47" s="30">
        <f>F47+G47</f>
        <v>0</v>
      </c>
    </row>
    <row r="48" spans="1:5" ht="14.25">
      <c r="A48" s="34">
        <v>30299</v>
      </c>
      <c r="B48" s="48" t="s">
        <v>120</v>
      </c>
      <c r="C48" s="30">
        <f t="shared" si="1"/>
        <v>0</v>
      </c>
      <c r="D48" s="30">
        <f>E48+F48</f>
        <v>0</v>
      </c>
      <c r="E48" s="30">
        <f>F48+G48</f>
        <v>0</v>
      </c>
    </row>
    <row r="49" spans="1:5" s="20" customFormat="1" ht="14.25">
      <c r="A49" s="22">
        <v>303</v>
      </c>
      <c r="B49" s="47" t="s">
        <v>121</v>
      </c>
      <c r="C49" s="33">
        <f>SUM(C50:C61)</f>
        <v>0</v>
      </c>
      <c r="D49" s="33">
        <f>SUM(D50:D61)</f>
        <v>0</v>
      </c>
      <c r="E49" s="33">
        <f>SUM(E50:E61)</f>
        <v>0</v>
      </c>
    </row>
    <row r="50" spans="1:5" ht="14.25">
      <c r="A50" s="34">
        <v>30301</v>
      </c>
      <c r="B50" s="48" t="s">
        <v>122</v>
      </c>
      <c r="C50" s="30">
        <f>D50+E50</f>
        <v>0</v>
      </c>
      <c r="D50" s="30">
        <f>E50+F50</f>
        <v>0</v>
      </c>
      <c r="E50" s="30">
        <f>F50+G50</f>
        <v>0</v>
      </c>
    </row>
    <row r="51" spans="1:5" ht="14.25">
      <c r="A51" s="34">
        <v>30302</v>
      </c>
      <c r="B51" s="48" t="s">
        <v>123</v>
      </c>
      <c r="C51" s="30">
        <f aca="true" t="shared" si="6" ref="C51:C61">D51+E51</f>
        <v>0</v>
      </c>
      <c r="D51" s="30">
        <f aca="true" t="shared" si="7" ref="D51:D61">E51+F51</f>
        <v>0</v>
      </c>
      <c r="E51" s="30">
        <f aca="true" t="shared" si="8" ref="E51:E61">F51+G51</f>
        <v>0</v>
      </c>
    </row>
    <row r="52" spans="1:5" ht="14.25">
      <c r="A52" s="34">
        <v>30303</v>
      </c>
      <c r="B52" s="48" t="s">
        <v>124</v>
      </c>
      <c r="C52" s="30">
        <f t="shared" si="6"/>
        <v>0</v>
      </c>
      <c r="D52" s="30">
        <f t="shared" si="7"/>
        <v>0</v>
      </c>
      <c r="E52" s="30">
        <f t="shared" si="8"/>
        <v>0</v>
      </c>
    </row>
    <row r="53" spans="1:5" ht="14.25">
      <c r="A53" s="34">
        <v>30304</v>
      </c>
      <c r="B53" s="48" t="s">
        <v>125</v>
      </c>
      <c r="C53" s="30">
        <f t="shared" si="6"/>
        <v>0</v>
      </c>
      <c r="D53" s="30">
        <f t="shared" si="7"/>
        <v>0</v>
      </c>
      <c r="E53" s="30">
        <f t="shared" si="8"/>
        <v>0</v>
      </c>
    </row>
    <row r="54" spans="1:5" ht="14.25">
      <c r="A54" s="34">
        <v>30305</v>
      </c>
      <c r="B54" s="48" t="s">
        <v>126</v>
      </c>
      <c r="C54" s="30">
        <f t="shared" si="6"/>
        <v>0</v>
      </c>
      <c r="D54" s="30">
        <f t="shared" si="7"/>
        <v>0</v>
      </c>
      <c r="E54" s="30">
        <f t="shared" si="8"/>
        <v>0</v>
      </c>
    </row>
    <row r="55" spans="1:5" ht="14.25">
      <c r="A55" s="34">
        <v>30306</v>
      </c>
      <c r="B55" s="48" t="s">
        <v>127</v>
      </c>
      <c r="C55" s="30">
        <f t="shared" si="6"/>
        <v>0</v>
      </c>
      <c r="D55" s="30">
        <f t="shared" si="7"/>
        <v>0</v>
      </c>
      <c r="E55" s="30">
        <f t="shared" si="8"/>
        <v>0</v>
      </c>
    </row>
    <row r="56" spans="1:5" ht="14.25">
      <c r="A56" s="34">
        <v>30307</v>
      </c>
      <c r="B56" s="48" t="s">
        <v>128</v>
      </c>
      <c r="C56" s="30">
        <f t="shared" si="6"/>
        <v>0</v>
      </c>
      <c r="D56" s="30">
        <f t="shared" si="7"/>
        <v>0</v>
      </c>
      <c r="E56" s="30">
        <f t="shared" si="8"/>
        <v>0</v>
      </c>
    </row>
    <row r="57" spans="1:5" ht="14.25">
      <c r="A57" s="34">
        <v>30308</v>
      </c>
      <c r="B57" s="48" t="s">
        <v>129</v>
      </c>
      <c r="C57" s="30">
        <f t="shared" si="6"/>
        <v>0</v>
      </c>
      <c r="D57" s="30">
        <f t="shared" si="7"/>
        <v>0</v>
      </c>
      <c r="E57" s="30">
        <f t="shared" si="8"/>
        <v>0</v>
      </c>
    </row>
    <row r="58" spans="1:5" ht="14.25">
      <c r="A58" s="34">
        <v>30309</v>
      </c>
      <c r="B58" s="48" t="s">
        <v>130</v>
      </c>
      <c r="C58" s="30">
        <f t="shared" si="6"/>
        <v>0</v>
      </c>
      <c r="D58" s="30">
        <f t="shared" si="7"/>
        <v>0</v>
      </c>
      <c r="E58" s="30">
        <f t="shared" si="8"/>
        <v>0</v>
      </c>
    </row>
    <row r="59" spans="1:5" ht="14.25">
      <c r="A59" s="34">
        <v>30310</v>
      </c>
      <c r="B59" s="48" t="s">
        <v>131</v>
      </c>
      <c r="C59" s="30">
        <f t="shared" si="6"/>
        <v>0</v>
      </c>
      <c r="D59" s="30">
        <f t="shared" si="7"/>
        <v>0</v>
      </c>
      <c r="E59" s="30">
        <f t="shared" si="8"/>
        <v>0</v>
      </c>
    </row>
    <row r="60" spans="1:5" ht="14.25">
      <c r="A60" s="34">
        <v>30311</v>
      </c>
      <c r="B60" s="48" t="s">
        <v>132</v>
      </c>
      <c r="C60" s="30">
        <f t="shared" si="6"/>
        <v>0</v>
      </c>
      <c r="D60" s="30">
        <f t="shared" si="7"/>
        <v>0</v>
      </c>
      <c r="E60" s="30">
        <f t="shared" si="8"/>
        <v>0</v>
      </c>
    </row>
    <row r="61" spans="1:5" ht="14.25">
      <c r="A61" s="34">
        <v>30399</v>
      </c>
      <c r="B61" s="48" t="s">
        <v>133</v>
      </c>
      <c r="C61" s="30">
        <f t="shared" si="6"/>
        <v>0</v>
      </c>
      <c r="D61" s="30">
        <f t="shared" si="7"/>
        <v>0</v>
      </c>
      <c r="E61" s="30">
        <f t="shared" si="8"/>
        <v>0</v>
      </c>
    </row>
    <row r="62" spans="1:5" s="20" customFormat="1" ht="14.25">
      <c r="A62" s="22">
        <v>310</v>
      </c>
      <c r="B62" s="47" t="s">
        <v>134</v>
      </c>
      <c r="C62" s="33">
        <f>SUM(C63:C66)</f>
        <v>0</v>
      </c>
      <c r="D62" s="33">
        <f>SUM(D63:D66)</f>
        <v>0</v>
      </c>
      <c r="E62" s="33">
        <f>SUM(E63:E66)</f>
        <v>0</v>
      </c>
    </row>
    <row r="63" spans="1:5" ht="14.25">
      <c r="A63" s="34">
        <v>31002</v>
      </c>
      <c r="B63" s="48" t="s">
        <v>135</v>
      </c>
      <c r="C63" s="30">
        <f aca="true" t="shared" si="9" ref="C63:E66">D63+E63</f>
        <v>0</v>
      </c>
      <c r="D63" s="30">
        <f t="shared" si="9"/>
        <v>0</v>
      </c>
      <c r="E63" s="30">
        <f t="shared" si="9"/>
        <v>0</v>
      </c>
    </row>
    <row r="64" spans="1:5" ht="14.25">
      <c r="A64" s="34">
        <v>31003</v>
      </c>
      <c r="B64" s="48" t="s">
        <v>136</v>
      </c>
      <c r="C64" s="30">
        <f t="shared" si="9"/>
        <v>0</v>
      </c>
      <c r="D64" s="30">
        <f t="shared" si="9"/>
        <v>0</v>
      </c>
      <c r="E64" s="30">
        <f t="shared" si="9"/>
        <v>0</v>
      </c>
    </row>
    <row r="65" spans="1:5" ht="14.25">
      <c r="A65" s="34">
        <v>31007</v>
      </c>
      <c r="B65" s="48" t="s">
        <v>137</v>
      </c>
      <c r="C65" s="30">
        <f t="shared" si="9"/>
        <v>0</v>
      </c>
      <c r="D65" s="30">
        <f t="shared" si="9"/>
        <v>0</v>
      </c>
      <c r="E65" s="30">
        <f t="shared" si="9"/>
        <v>0</v>
      </c>
    </row>
    <row r="66" spans="1:5" ht="14.25">
      <c r="A66" s="34">
        <v>31099</v>
      </c>
      <c r="B66" s="48" t="s">
        <v>138</v>
      </c>
      <c r="C66" s="30">
        <f t="shared" si="9"/>
        <v>0</v>
      </c>
      <c r="D66" s="30">
        <f t="shared" si="9"/>
        <v>0</v>
      </c>
      <c r="E66" s="30">
        <f t="shared" si="9"/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7" sqref="A7:IV7"/>
    </sheetView>
  </sheetViews>
  <sheetFormatPr defaultColWidth="9.00390625" defaultRowHeight="14.25"/>
  <cols>
    <col min="1" max="1" width="5.625" style="13" customWidth="1"/>
    <col min="2" max="2" width="8.00390625" style="13" customWidth="1"/>
    <col min="3" max="3" width="9.00390625" style="13" customWidth="1"/>
    <col min="4" max="4" width="6.875" style="13" customWidth="1"/>
    <col min="5" max="5" width="7.125" style="13" customWidth="1"/>
    <col min="6" max="6" width="7.25390625" style="13" customWidth="1"/>
    <col min="7" max="7" width="7.125" style="13" customWidth="1"/>
    <col min="8" max="8" width="9.00390625" style="13" customWidth="1"/>
    <col min="9" max="9" width="6.25390625" style="13" customWidth="1"/>
    <col min="10" max="10" width="9.00390625" style="13" customWidth="1"/>
    <col min="11" max="11" width="7.125" style="13" customWidth="1"/>
    <col min="12" max="14" width="6.875" style="13" customWidth="1"/>
    <col min="15" max="15" width="9.00390625" style="13" customWidth="1"/>
    <col min="16" max="16" width="8.00390625" style="13" customWidth="1"/>
    <col min="17" max="17" width="7.875" style="13" customWidth="1"/>
    <col min="18" max="18" width="7.00390625" style="13" customWidth="1"/>
    <col min="19" max="16384" width="9.00390625" style="13" customWidth="1"/>
  </cols>
  <sheetData>
    <row r="1" ht="23.25" customHeight="1">
      <c r="A1" s="13" t="s">
        <v>139</v>
      </c>
    </row>
    <row r="2" spans="1:18" s="1" customFormat="1" ht="30.75" customHeight="1">
      <c r="A2" s="113" t="s">
        <v>140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ht="20.25" customHeight="1"/>
    <row r="4" spans="1:18" s="12" customFormat="1" ht="24.75" customHeight="1">
      <c r="A4" s="107" t="s">
        <v>141</v>
      </c>
      <c r="B4" s="107"/>
      <c r="C4" s="107"/>
      <c r="D4" s="107"/>
      <c r="E4" s="107"/>
      <c r="F4" s="107"/>
      <c r="G4" s="107" t="s">
        <v>142</v>
      </c>
      <c r="H4" s="107"/>
      <c r="I4" s="107"/>
      <c r="J4" s="107"/>
      <c r="K4" s="107"/>
      <c r="L4" s="107"/>
      <c r="M4" s="107" t="s">
        <v>143</v>
      </c>
      <c r="N4" s="107"/>
      <c r="O4" s="107"/>
      <c r="P4" s="107"/>
      <c r="Q4" s="107"/>
      <c r="R4" s="107"/>
    </row>
    <row r="5" spans="1:18" s="12" customFormat="1" ht="24.75" customHeight="1">
      <c r="A5" s="107" t="s">
        <v>55</v>
      </c>
      <c r="B5" s="107" t="s">
        <v>144</v>
      </c>
      <c r="C5" s="107" t="s">
        <v>145</v>
      </c>
      <c r="D5" s="107"/>
      <c r="E5" s="107"/>
      <c r="F5" s="111" t="s">
        <v>109</v>
      </c>
      <c r="G5" s="107" t="s">
        <v>55</v>
      </c>
      <c r="H5" s="107" t="s">
        <v>144</v>
      </c>
      <c r="I5" s="107" t="s">
        <v>145</v>
      </c>
      <c r="J5" s="107"/>
      <c r="K5" s="107"/>
      <c r="L5" s="111" t="s">
        <v>109</v>
      </c>
      <c r="M5" s="107" t="s">
        <v>55</v>
      </c>
      <c r="N5" s="107" t="s">
        <v>144</v>
      </c>
      <c r="O5" s="107" t="s">
        <v>145</v>
      </c>
      <c r="P5" s="107"/>
      <c r="Q5" s="107"/>
      <c r="R5" s="107" t="s">
        <v>109</v>
      </c>
    </row>
    <row r="6" spans="1:18" s="12" customFormat="1" ht="51.75" customHeight="1">
      <c r="A6" s="107"/>
      <c r="B6" s="107"/>
      <c r="C6" s="44" t="s">
        <v>9</v>
      </c>
      <c r="D6" s="44" t="s">
        <v>146</v>
      </c>
      <c r="E6" s="44" t="s">
        <v>147</v>
      </c>
      <c r="F6" s="112"/>
      <c r="G6" s="107"/>
      <c r="H6" s="107"/>
      <c r="I6" s="44" t="s">
        <v>9</v>
      </c>
      <c r="J6" s="44" t="s">
        <v>146</v>
      </c>
      <c r="K6" s="44" t="s">
        <v>147</v>
      </c>
      <c r="L6" s="112"/>
      <c r="M6" s="107"/>
      <c r="N6" s="107"/>
      <c r="O6" s="44" t="s">
        <v>9</v>
      </c>
      <c r="P6" s="44" t="s">
        <v>146</v>
      </c>
      <c r="Q6" s="44" t="s">
        <v>147</v>
      </c>
      <c r="R6" s="107"/>
    </row>
    <row r="7" spans="1:18" s="28" customFormat="1" ht="36.75" customHeight="1">
      <c r="A7" s="45">
        <f>B7+C7+F7</f>
        <v>0</v>
      </c>
      <c r="B7" s="45">
        <v>0</v>
      </c>
      <c r="C7" s="45">
        <f>D7+E7</f>
        <v>0</v>
      </c>
      <c r="D7" s="45">
        <v>0</v>
      </c>
      <c r="E7" s="45">
        <v>0</v>
      </c>
      <c r="F7" s="45">
        <v>0</v>
      </c>
      <c r="G7" s="45">
        <f>H7+I7+L7</f>
        <v>0</v>
      </c>
      <c r="H7" s="45">
        <v>0</v>
      </c>
      <c r="I7" s="45">
        <f>J7+K7</f>
        <v>0</v>
      </c>
      <c r="J7" s="45">
        <v>0</v>
      </c>
      <c r="K7" s="45">
        <v>0</v>
      </c>
      <c r="L7" s="45">
        <v>0</v>
      </c>
      <c r="M7" s="45">
        <f>N7+O7+R7</f>
        <v>0</v>
      </c>
      <c r="N7" s="45">
        <v>0</v>
      </c>
      <c r="O7" s="45">
        <f>P7+Q7</f>
        <v>0</v>
      </c>
      <c r="P7" s="45">
        <v>0</v>
      </c>
      <c r="Q7" s="45">
        <v>0</v>
      </c>
      <c r="R7" s="45">
        <v>0</v>
      </c>
    </row>
    <row r="8" ht="14.25">
      <c r="A8" s="3" t="s">
        <v>148</v>
      </c>
    </row>
  </sheetData>
  <sheetProtection/>
  <mergeCells count="16"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9.00390625" style="35" customWidth="1"/>
    <col min="2" max="2" width="25.50390625" style="19" customWidth="1"/>
    <col min="3" max="3" width="10.25390625" style="19" customWidth="1"/>
    <col min="4" max="4" width="9.50390625" style="19" bestFit="1" customWidth="1"/>
    <col min="5" max="5" width="10.125" style="19" customWidth="1"/>
    <col min="6" max="6" width="11.875" style="19" customWidth="1"/>
    <col min="7" max="7" width="16.50390625" style="19" customWidth="1"/>
    <col min="8" max="8" width="14.75390625" style="19" customWidth="1"/>
    <col min="9" max="9" width="10.375" style="19" customWidth="1"/>
    <col min="10" max="10" width="10.375" style="36" customWidth="1"/>
    <col min="11" max="11" width="16.00390625" style="19" customWidth="1"/>
    <col min="12" max="12" width="9.00390625" style="19" customWidth="1"/>
    <col min="13" max="13" width="19.75390625" style="19" customWidth="1"/>
    <col min="14" max="14" width="15.50390625" style="19" customWidth="1"/>
    <col min="15" max="16384" width="9.00390625" style="19" customWidth="1"/>
  </cols>
  <sheetData>
    <row r="1" ht="14.25">
      <c r="A1" s="37" t="s">
        <v>149</v>
      </c>
    </row>
    <row r="2" spans="1:14" s="18" customFormat="1" ht="38.25" customHeight="1">
      <c r="A2" s="95" t="s">
        <v>150</v>
      </c>
      <c r="B2" s="95"/>
      <c r="C2" s="95"/>
      <c r="D2" s="95"/>
      <c r="E2" s="95"/>
      <c r="F2" s="95"/>
      <c r="G2" s="95"/>
      <c r="H2" s="95"/>
      <c r="I2" s="95"/>
      <c r="J2" s="95"/>
      <c r="K2" s="41"/>
      <c r="L2" s="41"/>
      <c r="M2" s="41"/>
      <c r="N2" s="41"/>
    </row>
    <row r="3" ht="14.25">
      <c r="J3" s="36" t="s">
        <v>3</v>
      </c>
    </row>
    <row r="4" spans="1:10" s="20" customFormat="1" ht="27.75" customHeight="1">
      <c r="A4" s="99" t="s">
        <v>45</v>
      </c>
      <c r="B4" s="99"/>
      <c r="C4" s="99" t="s">
        <v>65</v>
      </c>
      <c r="D4" s="99" t="s">
        <v>66</v>
      </c>
      <c r="E4" s="99"/>
      <c r="F4" s="99"/>
      <c r="G4" s="99"/>
      <c r="H4" s="99"/>
      <c r="I4" s="99" t="s">
        <v>67</v>
      </c>
      <c r="J4" s="99"/>
    </row>
    <row r="5" spans="1:10" s="20" customFormat="1" ht="19.5" customHeight="1">
      <c r="A5" s="114" t="s">
        <v>50</v>
      </c>
      <c r="B5" s="114" t="s">
        <v>51</v>
      </c>
      <c r="C5" s="99"/>
      <c r="D5" s="114" t="s">
        <v>55</v>
      </c>
      <c r="E5" s="109" t="s">
        <v>68</v>
      </c>
      <c r="F5" s="118"/>
      <c r="G5" s="110"/>
      <c r="H5" s="114" t="s">
        <v>69</v>
      </c>
      <c r="I5" s="114" t="s">
        <v>70</v>
      </c>
      <c r="J5" s="116" t="s">
        <v>71</v>
      </c>
    </row>
    <row r="6" spans="1:10" s="20" customFormat="1" ht="19.5" customHeight="1">
      <c r="A6" s="115"/>
      <c r="B6" s="115"/>
      <c r="C6" s="99"/>
      <c r="D6" s="115"/>
      <c r="E6" s="22" t="s">
        <v>9</v>
      </c>
      <c r="F6" s="22" t="s">
        <v>151</v>
      </c>
      <c r="G6" s="22" t="s">
        <v>152</v>
      </c>
      <c r="H6" s="115"/>
      <c r="I6" s="115"/>
      <c r="J6" s="117"/>
    </row>
    <row r="7" spans="1:10" s="20" customFormat="1" ht="19.5" customHeight="1">
      <c r="A7" s="109" t="s">
        <v>55</v>
      </c>
      <c r="B7" s="110"/>
      <c r="C7" s="33">
        <f aca="true" t="shared" si="0" ref="C7:I7">SUM(C8:C18)</f>
        <v>0</v>
      </c>
      <c r="D7" s="33">
        <f t="shared" si="0"/>
        <v>0</v>
      </c>
      <c r="E7" s="33">
        <f t="shared" si="0"/>
        <v>0</v>
      </c>
      <c r="F7" s="33">
        <f t="shared" si="0"/>
        <v>0</v>
      </c>
      <c r="G7" s="33">
        <f t="shared" si="0"/>
        <v>0</v>
      </c>
      <c r="H7" s="33">
        <f t="shared" si="0"/>
        <v>0</v>
      </c>
      <c r="I7" s="33">
        <f t="shared" si="0"/>
        <v>0</v>
      </c>
      <c r="J7" s="42" t="e">
        <f>I7/C7</f>
        <v>#DIV/0!</v>
      </c>
    </row>
    <row r="8" spans="1:10" ht="19.5" customHeight="1">
      <c r="A8" s="38"/>
      <c r="B8" s="38"/>
      <c r="C8" s="39">
        <f aca="true" t="shared" si="1" ref="C8:C18">D8+G8</f>
        <v>0</v>
      </c>
      <c r="D8" s="39">
        <f>E8+H8</f>
        <v>0</v>
      </c>
      <c r="E8" s="39">
        <f>F8+G8</f>
        <v>0</v>
      </c>
      <c r="F8" s="39">
        <f aca="true" t="shared" si="2" ref="F8:F18">G8+J8</f>
        <v>0</v>
      </c>
      <c r="G8" s="39">
        <f aca="true" t="shared" si="3" ref="G8:G18">H8+I8</f>
        <v>0</v>
      </c>
      <c r="H8" s="39">
        <f aca="true" t="shared" si="4" ref="H8:H18">I8+L8</f>
        <v>0</v>
      </c>
      <c r="I8" s="39">
        <f aca="true" t="shared" si="5" ref="I8:I18">J8+K8</f>
        <v>0</v>
      </c>
      <c r="J8" s="43" t="e">
        <f>I8/C8</f>
        <v>#DIV/0!</v>
      </c>
    </row>
    <row r="9" spans="1:10" ht="19.5" customHeight="1">
      <c r="A9" s="38"/>
      <c r="B9" s="38"/>
      <c r="C9" s="39">
        <f t="shared" si="1"/>
        <v>0</v>
      </c>
      <c r="D9" s="39">
        <f aca="true" t="shared" si="6" ref="D9:D18">E9+H9</f>
        <v>0</v>
      </c>
      <c r="E9" s="39">
        <f aca="true" t="shared" si="7" ref="E9:E18">F9+G9</f>
        <v>0</v>
      </c>
      <c r="F9" s="39">
        <f t="shared" si="2"/>
        <v>0</v>
      </c>
      <c r="G9" s="39">
        <f t="shared" si="3"/>
        <v>0</v>
      </c>
      <c r="H9" s="39">
        <f t="shared" si="4"/>
        <v>0</v>
      </c>
      <c r="I9" s="39">
        <f t="shared" si="5"/>
        <v>0</v>
      </c>
      <c r="J9" s="43" t="e">
        <f aca="true" t="shared" si="8" ref="J9:J18">I9/C9</f>
        <v>#DIV/0!</v>
      </c>
    </row>
    <row r="10" spans="1:10" ht="19.5" customHeight="1">
      <c r="A10" s="38"/>
      <c r="B10" s="38"/>
      <c r="C10" s="39">
        <f t="shared" si="1"/>
        <v>0</v>
      </c>
      <c r="D10" s="39">
        <f t="shared" si="6"/>
        <v>0</v>
      </c>
      <c r="E10" s="39">
        <f t="shared" si="7"/>
        <v>0</v>
      </c>
      <c r="F10" s="39">
        <f t="shared" si="2"/>
        <v>0</v>
      </c>
      <c r="G10" s="39">
        <f t="shared" si="3"/>
        <v>0</v>
      </c>
      <c r="H10" s="39">
        <f t="shared" si="4"/>
        <v>0</v>
      </c>
      <c r="I10" s="39">
        <f t="shared" si="5"/>
        <v>0</v>
      </c>
      <c r="J10" s="43" t="e">
        <f t="shared" si="8"/>
        <v>#DIV/0!</v>
      </c>
    </row>
    <row r="11" spans="1:10" ht="19.5" customHeight="1">
      <c r="A11" s="38"/>
      <c r="B11" s="38"/>
      <c r="C11" s="39">
        <f t="shared" si="1"/>
        <v>0</v>
      </c>
      <c r="D11" s="39">
        <f t="shared" si="6"/>
        <v>0</v>
      </c>
      <c r="E11" s="39">
        <f t="shared" si="7"/>
        <v>0</v>
      </c>
      <c r="F11" s="39">
        <f t="shared" si="2"/>
        <v>0</v>
      </c>
      <c r="G11" s="39">
        <f t="shared" si="3"/>
        <v>0</v>
      </c>
      <c r="H11" s="39">
        <f t="shared" si="4"/>
        <v>0</v>
      </c>
      <c r="I11" s="39">
        <f t="shared" si="5"/>
        <v>0</v>
      </c>
      <c r="J11" s="43" t="e">
        <f t="shared" si="8"/>
        <v>#DIV/0!</v>
      </c>
    </row>
    <row r="12" spans="1:10" ht="19.5" customHeight="1">
      <c r="A12" s="38"/>
      <c r="B12" s="38"/>
      <c r="C12" s="39">
        <f t="shared" si="1"/>
        <v>0</v>
      </c>
      <c r="D12" s="39">
        <f t="shared" si="6"/>
        <v>0</v>
      </c>
      <c r="E12" s="39">
        <f t="shared" si="7"/>
        <v>0</v>
      </c>
      <c r="F12" s="39">
        <f t="shared" si="2"/>
        <v>0</v>
      </c>
      <c r="G12" s="39">
        <f t="shared" si="3"/>
        <v>0</v>
      </c>
      <c r="H12" s="39">
        <f t="shared" si="4"/>
        <v>0</v>
      </c>
      <c r="I12" s="39">
        <f t="shared" si="5"/>
        <v>0</v>
      </c>
      <c r="J12" s="43" t="e">
        <f t="shared" si="8"/>
        <v>#DIV/0!</v>
      </c>
    </row>
    <row r="13" spans="1:10" ht="19.5" customHeight="1">
      <c r="A13" s="38"/>
      <c r="B13" s="38"/>
      <c r="C13" s="39">
        <f t="shared" si="1"/>
        <v>0</v>
      </c>
      <c r="D13" s="39">
        <f t="shared" si="6"/>
        <v>0</v>
      </c>
      <c r="E13" s="39">
        <f t="shared" si="7"/>
        <v>0</v>
      </c>
      <c r="F13" s="39">
        <f t="shared" si="2"/>
        <v>0</v>
      </c>
      <c r="G13" s="39">
        <f t="shared" si="3"/>
        <v>0</v>
      </c>
      <c r="H13" s="39">
        <f t="shared" si="4"/>
        <v>0</v>
      </c>
      <c r="I13" s="39">
        <f t="shared" si="5"/>
        <v>0</v>
      </c>
      <c r="J13" s="43" t="e">
        <f t="shared" si="8"/>
        <v>#DIV/0!</v>
      </c>
    </row>
    <row r="14" spans="1:10" ht="19.5" customHeight="1">
      <c r="A14" s="38"/>
      <c r="B14" s="38"/>
      <c r="C14" s="39">
        <f t="shared" si="1"/>
        <v>0</v>
      </c>
      <c r="D14" s="39">
        <f t="shared" si="6"/>
        <v>0</v>
      </c>
      <c r="E14" s="39">
        <f t="shared" si="7"/>
        <v>0</v>
      </c>
      <c r="F14" s="39">
        <f t="shared" si="2"/>
        <v>0</v>
      </c>
      <c r="G14" s="39">
        <f t="shared" si="3"/>
        <v>0</v>
      </c>
      <c r="H14" s="39">
        <f t="shared" si="4"/>
        <v>0</v>
      </c>
      <c r="I14" s="39">
        <f t="shared" si="5"/>
        <v>0</v>
      </c>
      <c r="J14" s="43" t="e">
        <f t="shared" si="8"/>
        <v>#DIV/0!</v>
      </c>
    </row>
    <row r="15" spans="1:10" ht="19.5" customHeight="1">
      <c r="A15" s="38"/>
      <c r="B15" s="38"/>
      <c r="C15" s="39">
        <f t="shared" si="1"/>
        <v>0</v>
      </c>
      <c r="D15" s="39">
        <f t="shared" si="6"/>
        <v>0</v>
      </c>
      <c r="E15" s="39">
        <f t="shared" si="7"/>
        <v>0</v>
      </c>
      <c r="F15" s="39">
        <f t="shared" si="2"/>
        <v>0</v>
      </c>
      <c r="G15" s="39">
        <f t="shared" si="3"/>
        <v>0</v>
      </c>
      <c r="H15" s="39">
        <f t="shared" si="4"/>
        <v>0</v>
      </c>
      <c r="I15" s="39">
        <f t="shared" si="5"/>
        <v>0</v>
      </c>
      <c r="J15" s="43" t="e">
        <f t="shared" si="8"/>
        <v>#DIV/0!</v>
      </c>
    </row>
    <row r="16" spans="1:10" ht="19.5" customHeight="1">
      <c r="A16" s="38"/>
      <c r="B16" s="38"/>
      <c r="C16" s="39">
        <f t="shared" si="1"/>
        <v>0</v>
      </c>
      <c r="D16" s="39">
        <f t="shared" si="6"/>
        <v>0</v>
      </c>
      <c r="E16" s="39">
        <f t="shared" si="7"/>
        <v>0</v>
      </c>
      <c r="F16" s="39">
        <f t="shared" si="2"/>
        <v>0</v>
      </c>
      <c r="G16" s="39">
        <f t="shared" si="3"/>
        <v>0</v>
      </c>
      <c r="H16" s="39">
        <f t="shared" si="4"/>
        <v>0</v>
      </c>
      <c r="I16" s="39">
        <f t="shared" si="5"/>
        <v>0</v>
      </c>
      <c r="J16" s="43" t="e">
        <f t="shared" si="8"/>
        <v>#DIV/0!</v>
      </c>
    </row>
    <row r="17" spans="1:10" ht="19.5" customHeight="1">
      <c r="A17" s="38"/>
      <c r="B17" s="38"/>
      <c r="C17" s="39">
        <f t="shared" si="1"/>
        <v>0</v>
      </c>
      <c r="D17" s="39">
        <f t="shared" si="6"/>
        <v>0</v>
      </c>
      <c r="E17" s="39">
        <f t="shared" si="7"/>
        <v>0</v>
      </c>
      <c r="F17" s="39">
        <f t="shared" si="2"/>
        <v>0</v>
      </c>
      <c r="G17" s="39">
        <f t="shared" si="3"/>
        <v>0</v>
      </c>
      <c r="H17" s="39">
        <f t="shared" si="4"/>
        <v>0</v>
      </c>
      <c r="I17" s="39">
        <f t="shared" si="5"/>
        <v>0</v>
      </c>
      <c r="J17" s="43" t="e">
        <f t="shared" si="8"/>
        <v>#DIV/0!</v>
      </c>
    </row>
    <row r="18" spans="1:10" ht="19.5" customHeight="1">
      <c r="A18" s="38"/>
      <c r="B18" s="38"/>
      <c r="C18" s="39">
        <f t="shared" si="1"/>
        <v>0</v>
      </c>
      <c r="D18" s="39">
        <f t="shared" si="6"/>
        <v>0</v>
      </c>
      <c r="E18" s="39">
        <f t="shared" si="7"/>
        <v>0</v>
      </c>
      <c r="F18" s="39">
        <f t="shared" si="2"/>
        <v>0</v>
      </c>
      <c r="G18" s="39">
        <f t="shared" si="3"/>
        <v>0</v>
      </c>
      <c r="H18" s="39">
        <f t="shared" si="4"/>
        <v>0</v>
      </c>
      <c r="I18" s="39">
        <f t="shared" si="5"/>
        <v>0</v>
      </c>
      <c r="J18" s="43" t="e">
        <f t="shared" si="8"/>
        <v>#DIV/0!</v>
      </c>
    </row>
    <row r="19" ht="14.25">
      <c r="A19" s="40" t="s">
        <v>148</v>
      </c>
    </row>
  </sheetData>
  <sheetProtection/>
  <mergeCells count="13">
    <mergeCell ref="A7:B7"/>
    <mergeCell ref="A5:A6"/>
    <mergeCell ref="B5:B6"/>
    <mergeCell ref="C4:C6"/>
    <mergeCell ref="D5:D6"/>
    <mergeCell ref="H5:H6"/>
    <mergeCell ref="I5:I6"/>
    <mergeCell ref="J5:J6"/>
    <mergeCell ref="A2:J2"/>
    <mergeCell ref="A4:B4"/>
    <mergeCell ref="D4:H4"/>
    <mergeCell ref="I4:J4"/>
    <mergeCell ref="E5:G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27">
      <selection activeCell="F45" sqref="F45"/>
    </sheetView>
  </sheetViews>
  <sheetFormatPr defaultColWidth="9.00390625" defaultRowHeight="14.25"/>
  <cols>
    <col min="1" max="1" width="41.625" style="19" customWidth="1"/>
    <col min="2" max="2" width="20.00390625" style="28" customWidth="1"/>
    <col min="3" max="3" width="43.375" style="19" customWidth="1"/>
    <col min="4" max="4" width="15.00390625" style="28" customWidth="1"/>
    <col min="5" max="16384" width="9.00390625" style="19" customWidth="1"/>
  </cols>
  <sheetData>
    <row r="1" ht="30.75" customHeight="1">
      <c r="A1" s="19" t="s">
        <v>153</v>
      </c>
    </row>
    <row r="2" spans="1:4" ht="33.75" customHeight="1">
      <c r="A2" s="95" t="s">
        <v>154</v>
      </c>
      <c r="B2" s="95"/>
      <c r="C2" s="95"/>
      <c r="D2" s="95"/>
    </row>
    <row r="3" spans="3:4" ht="24.75" customHeight="1">
      <c r="C3" s="119" t="s">
        <v>155</v>
      </c>
      <c r="D3" s="119"/>
    </row>
    <row r="4" spans="1:4" ht="24.75" customHeight="1">
      <c r="A4" s="99" t="s">
        <v>4</v>
      </c>
      <c r="B4" s="99"/>
      <c r="C4" s="99" t="s">
        <v>5</v>
      </c>
      <c r="D4" s="99"/>
    </row>
    <row r="5" spans="1:4" ht="24.75" customHeight="1">
      <c r="A5" s="22" t="s">
        <v>156</v>
      </c>
      <c r="B5" s="22" t="s">
        <v>7</v>
      </c>
      <c r="C5" s="22" t="s">
        <v>156</v>
      </c>
      <c r="D5" s="22" t="s">
        <v>7</v>
      </c>
    </row>
    <row r="6" spans="1:4" ht="24.75" customHeight="1">
      <c r="A6" s="29" t="s">
        <v>157</v>
      </c>
      <c r="B6" s="30">
        <f>B7+B10</f>
        <v>180.6</v>
      </c>
      <c r="C6" s="29" t="s">
        <v>158</v>
      </c>
      <c r="D6" s="30">
        <f>D7+D10</f>
        <v>180.6</v>
      </c>
    </row>
    <row r="7" spans="1:4" ht="24.75" customHeight="1">
      <c r="A7" s="29" t="s">
        <v>159</v>
      </c>
      <c r="B7" s="30">
        <v>180.6</v>
      </c>
      <c r="C7" s="29" t="s">
        <v>160</v>
      </c>
      <c r="D7" s="30">
        <f>D8+D9</f>
        <v>180.6</v>
      </c>
    </row>
    <row r="8" spans="1:4" ht="24.75" customHeight="1">
      <c r="A8" s="29" t="s">
        <v>161</v>
      </c>
      <c r="B8" s="30">
        <v>180.6</v>
      </c>
      <c r="C8" s="29" t="s">
        <v>162</v>
      </c>
      <c r="D8" s="30">
        <v>180.6</v>
      </c>
    </row>
    <row r="9" spans="1:4" ht="24.75" customHeight="1">
      <c r="A9" s="29" t="s">
        <v>163</v>
      </c>
      <c r="B9" s="30">
        <v>0</v>
      </c>
      <c r="C9" s="29" t="s">
        <v>164</v>
      </c>
      <c r="D9" s="30">
        <v>0</v>
      </c>
    </row>
    <row r="10" spans="1:4" ht="24.75" customHeight="1">
      <c r="A10" s="29" t="s">
        <v>165</v>
      </c>
      <c r="B10" s="30">
        <f>B11+B12</f>
        <v>0</v>
      </c>
      <c r="C10" s="29" t="s">
        <v>166</v>
      </c>
      <c r="D10" s="30">
        <f>D11+D12</f>
        <v>0</v>
      </c>
    </row>
    <row r="11" spans="1:4" ht="24.75" customHeight="1">
      <c r="A11" s="29" t="s">
        <v>161</v>
      </c>
      <c r="B11" s="30">
        <v>0</v>
      </c>
      <c r="C11" s="29" t="s">
        <v>167</v>
      </c>
      <c r="D11" s="30">
        <v>0</v>
      </c>
    </row>
    <row r="12" spans="1:4" ht="24.75" customHeight="1">
      <c r="A12" s="29" t="s">
        <v>163</v>
      </c>
      <c r="B12" s="30">
        <v>0</v>
      </c>
      <c r="C12" s="29" t="s">
        <v>168</v>
      </c>
      <c r="D12" s="30">
        <v>0</v>
      </c>
    </row>
    <row r="13" spans="1:4" ht="24.75" customHeight="1">
      <c r="A13" s="29" t="s">
        <v>169</v>
      </c>
      <c r="B13" s="30">
        <f>B14+B15</f>
        <v>0</v>
      </c>
      <c r="C13" s="29" t="s">
        <v>170</v>
      </c>
      <c r="D13" s="30">
        <v>0</v>
      </c>
    </row>
    <row r="14" spans="1:4" ht="24.75" customHeight="1">
      <c r="A14" s="29" t="s">
        <v>171</v>
      </c>
      <c r="B14" s="30">
        <v>0</v>
      </c>
      <c r="C14" s="29" t="s">
        <v>160</v>
      </c>
      <c r="D14" s="31">
        <v>0</v>
      </c>
    </row>
    <row r="15" spans="1:4" ht="24.75" customHeight="1">
      <c r="A15" s="29" t="s">
        <v>172</v>
      </c>
      <c r="B15" s="30">
        <v>0</v>
      </c>
      <c r="C15" s="29" t="s">
        <v>162</v>
      </c>
      <c r="D15" s="31">
        <v>0</v>
      </c>
    </row>
    <row r="16" spans="1:4" ht="24.75" customHeight="1">
      <c r="A16" s="29" t="s">
        <v>173</v>
      </c>
      <c r="B16" s="30">
        <v>0</v>
      </c>
      <c r="C16" s="29" t="s">
        <v>164</v>
      </c>
      <c r="D16" s="32">
        <v>0</v>
      </c>
    </row>
    <row r="17" spans="1:4" ht="24.75" customHeight="1">
      <c r="A17" s="29" t="s">
        <v>174</v>
      </c>
      <c r="B17" s="30">
        <v>0</v>
      </c>
      <c r="C17" s="29" t="s">
        <v>166</v>
      </c>
      <c r="D17" s="32">
        <v>0</v>
      </c>
    </row>
    <row r="18" spans="1:4" ht="24.75" customHeight="1">
      <c r="A18" s="29" t="s">
        <v>175</v>
      </c>
      <c r="B18" s="30">
        <v>0</v>
      </c>
      <c r="C18" s="29" t="s">
        <v>167</v>
      </c>
      <c r="D18" s="32">
        <v>0</v>
      </c>
    </row>
    <row r="19" spans="1:4" ht="24.75" customHeight="1">
      <c r="A19" s="29" t="s">
        <v>176</v>
      </c>
      <c r="B19" s="30">
        <v>0</v>
      </c>
      <c r="C19" s="29" t="s">
        <v>168</v>
      </c>
      <c r="D19" s="32">
        <v>0</v>
      </c>
    </row>
    <row r="20" spans="1:4" ht="24.75" customHeight="1">
      <c r="A20" s="29" t="s">
        <v>177</v>
      </c>
      <c r="B20" s="30">
        <f>B21+B22</f>
        <v>0</v>
      </c>
      <c r="C20" s="29" t="s">
        <v>178</v>
      </c>
      <c r="D20" s="31">
        <v>0</v>
      </c>
    </row>
    <row r="21" spans="1:4" ht="24.75" customHeight="1">
      <c r="A21" s="29" t="s">
        <v>179</v>
      </c>
      <c r="B21" s="30">
        <v>0</v>
      </c>
      <c r="C21" s="29" t="s">
        <v>180</v>
      </c>
      <c r="D21" s="31">
        <v>0</v>
      </c>
    </row>
    <row r="22" spans="1:4" ht="24.75" customHeight="1">
      <c r="A22" s="29" t="s">
        <v>181</v>
      </c>
      <c r="B22" s="30">
        <v>0</v>
      </c>
      <c r="C22" s="29" t="s">
        <v>182</v>
      </c>
      <c r="D22" s="31">
        <v>0</v>
      </c>
    </row>
    <row r="23" spans="1:4" ht="24.75" customHeight="1">
      <c r="A23" s="29" t="s">
        <v>183</v>
      </c>
      <c r="B23" s="30">
        <v>0</v>
      </c>
      <c r="C23" s="29" t="s">
        <v>184</v>
      </c>
      <c r="D23" s="31">
        <v>0</v>
      </c>
    </row>
    <row r="24" spans="1:4" ht="24.75" customHeight="1">
      <c r="A24" s="29" t="s">
        <v>185</v>
      </c>
      <c r="B24" s="30">
        <v>0</v>
      </c>
      <c r="C24" s="29" t="s">
        <v>186</v>
      </c>
      <c r="D24" s="30">
        <v>0</v>
      </c>
    </row>
    <row r="25" spans="1:4" ht="24.75" customHeight="1">
      <c r="A25" s="29"/>
      <c r="B25" s="30"/>
      <c r="C25" s="29" t="s">
        <v>187</v>
      </c>
      <c r="D25" s="30">
        <v>0</v>
      </c>
    </row>
    <row r="26" spans="1:4" s="20" customFormat="1" ht="24.75" customHeight="1">
      <c r="A26" s="22" t="s">
        <v>188</v>
      </c>
      <c r="B26" s="33">
        <f>B6+B13+B16+B17+B18+B19+B20+B23+B24</f>
        <v>180.6</v>
      </c>
      <c r="C26" s="22" t="s">
        <v>189</v>
      </c>
      <c r="D26" s="33">
        <f>D6+D13+D20+D21+D22+D23+D24+D25</f>
        <v>180.6</v>
      </c>
    </row>
    <row r="27" spans="1:4" ht="24.75" customHeight="1">
      <c r="A27" s="34"/>
      <c r="B27" s="30"/>
      <c r="C27" s="34"/>
      <c r="D27" s="30"/>
    </row>
    <row r="28" spans="1:4" ht="24.75" customHeight="1">
      <c r="A28" s="29" t="s">
        <v>190</v>
      </c>
      <c r="B28" s="30">
        <f>B29+B32</f>
        <v>0</v>
      </c>
      <c r="C28" s="29" t="s">
        <v>191</v>
      </c>
      <c r="D28" s="30">
        <f>D29+D32+D35+D38+D41+D42</f>
        <v>0</v>
      </c>
    </row>
    <row r="29" spans="1:4" ht="24.75" customHeight="1">
      <c r="A29" s="29" t="s">
        <v>192</v>
      </c>
      <c r="B29" s="30">
        <f>B30+B31</f>
        <v>0</v>
      </c>
      <c r="C29" s="29" t="s">
        <v>192</v>
      </c>
      <c r="D29" s="30">
        <f>SUM(D30:D31)</f>
        <v>0</v>
      </c>
    </row>
    <row r="30" spans="1:4" ht="24.75" customHeight="1">
      <c r="A30" s="29" t="s">
        <v>193</v>
      </c>
      <c r="B30" s="30">
        <v>0</v>
      </c>
      <c r="C30" s="29" t="s">
        <v>193</v>
      </c>
      <c r="D30" s="30">
        <v>0</v>
      </c>
    </row>
    <row r="31" spans="1:4" ht="24.75" customHeight="1">
      <c r="A31" s="29" t="s">
        <v>194</v>
      </c>
      <c r="B31" s="30">
        <v>0</v>
      </c>
      <c r="C31" s="29" t="s">
        <v>194</v>
      </c>
      <c r="D31" s="30">
        <v>0</v>
      </c>
    </row>
    <row r="32" spans="1:4" ht="24.75" customHeight="1">
      <c r="A32" s="29" t="s">
        <v>195</v>
      </c>
      <c r="B32" s="30">
        <v>0</v>
      </c>
      <c r="C32" s="29" t="s">
        <v>196</v>
      </c>
      <c r="D32" s="30">
        <v>0</v>
      </c>
    </row>
    <row r="33" spans="1:4" ht="24.75" customHeight="1">
      <c r="A33" s="29" t="s">
        <v>197</v>
      </c>
      <c r="B33" s="30">
        <v>0</v>
      </c>
      <c r="C33" s="29" t="s">
        <v>193</v>
      </c>
      <c r="D33" s="30">
        <v>0</v>
      </c>
    </row>
    <row r="34" spans="1:4" ht="24.75" customHeight="1">
      <c r="A34" s="29" t="s">
        <v>198</v>
      </c>
      <c r="B34" s="30">
        <v>0</v>
      </c>
      <c r="C34" s="29" t="s">
        <v>194</v>
      </c>
      <c r="D34" s="30">
        <v>0</v>
      </c>
    </row>
    <row r="35" spans="1:4" ht="24.75" customHeight="1">
      <c r="A35" s="29" t="s">
        <v>199</v>
      </c>
      <c r="B35" s="30">
        <f>B36+B39</f>
        <v>0</v>
      </c>
      <c r="C35" s="29" t="s">
        <v>200</v>
      </c>
      <c r="D35" s="30">
        <v>0</v>
      </c>
    </row>
    <row r="36" spans="1:4" ht="24.75" customHeight="1">
      <c r="A36" s="29" t="s">
        <v>201</v>
      </c>
      <c r="B36" s="30">
        <f>B37+B38</f>
        <v>0</v>
      </c>
      <c r="C36" s="29" t="s">
        <v>197</v>
      </c>
      <c r="D36" s="30">
        <v>0</v>
      </c>
    </row>
    <row r="37" spans="1:4" ht="24.75" customHeight="1">
      <c r="A37" s="29" t="s">
        <v>193</v>
      </c>
      <c r="B37" s="30">
        <v>0</v>
      </c>
      <c r="C37" s="29" t="s">
        <v>198</v>
      </c>
      <c r="D37" s="30">
        <v>0</v>
      </c>
    </row>
    <row r="38" spans="1:4" ht="24.75" customHeight="1">
      <c r="A38" s="29" t="s">
        <v>194</v>
      </c>
      <c r="B38" s="30">
        <v>0</v>
      </c>
      <c r="C38" s="29" t="s">
        <v>202</v>
      </c>
      <c r="D38" s="30">
        <v>0</v>
      </c>
    </row>
    <row r="39" spans="1:4" ht="24.75" customHeight="1">
      <c r="A39" s="29" t="s">
        <v>203</v>
      </c>
      <c r="B39" s="30">
        <f>B40+B41</f>
        <v>0</v>
      </c>
      <c r="C39" s="29" t="s">
        <v>197</v>
      </c>
      <c r="D39" s="30">
        <v>0</v>
      </c>
    </row>
    <row r="40" spans="1:4" ht="24.75" customHeight="1">
      <c r="A40" s="29" t="s">
        <v>197</v>
      </c>
      <c r="B40" s="30">
        <v>0</v>
      </c>
      <c r="C40" s="29" t="s">
        <v>198</v>
      </c>
      <c r="D40" s="30">
        <v>0</v>
      </c>
    </row>
    <row r="41" spans="1:4" ht="24.75" customHeight="1">
      <c r="A41" s="29" t="s">
        <v>198</v>
      </c>
      <c r="B41" s="30">
        <v>0</v>
      </c>
      <c r="C41" s="29" t="s">
        <v>204</v>
      </c>
      <c r="D41" s="30">
        <v>0</v>
      </c>
    </row>
    <row r="42" spans="1:4" ht="24.75" customHeight="1">
      <c r="A42" s="29" t="s">
        <v>205</v>
      </c>
      <c r="B42" s="30">
        <v>0</v>
      </c>
      <c r="C42" s="29" t="s">
        <v>206</v>
      </c>
      <c r="D42" s="30">
        <v>0</v>
      </c>
    </row>
    <row r="43" spans="1:4" ht="24.75" customHeight="1">
      <c r="A43" s="29" t="s">
        <v>207</v>
      </c>
      <c r="B43" s="30">
        <v>0</v>
      </c>
      <c r="C43" s="29"/>
      <c r="D43" s="30"/>
    </row>
    <row r="44" spans="1:4" ht="21.75" customHeight="1">
      <c r="A44" s="29"/>
      <c r="B44" s="30"/>
      <c r="C44" s="29"/>
      <c r="D44" s="30"/>
    </row>
    <row r="45" spans="1:4" s="20" customFormat="1" ht="25.5" customHeight="1">
      <c r="A45" s="22" t="s">
        <v>41</v>
      </c>
      <c r="B45" s="33">
        <f>B26+B28+B35</f>
        <v>180.6</v>
      </c>
      <c r="C45" s="22" t="s">
        <v>42</v>
      </c>
      <c r="D45" s="33">
        <f>D26+D28</f>
        <v>180.6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6" width="10.75390625" style="21" customWidth="1"/>
    <col min="17" max="17" width="12.75390625" style="21" customWidth="1"/>
    <col min="18" max="16384" width="9.00390625" style="21" customWidth="1"/>
  </cols>
  <sheetData>
    <row r="1" ht="14.25">
      <c r="A1" s="21" t="s">
        <v>208</v>
      </c>
    </row>
    <row r="2" spans="1:17" s="18" customFormat="1" ht="28.5" customHeight="1">
      <c r="A2" s="95" t="s">
        <v>209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5:17" s="19" customFormat="1" ht="23.25" customHeight="1">
      <c r="O3" s="25" t="s">
        <v>3</v>
      </c>
      <c r="P3" s="25"/>
      <c r="Q3" s="25"/>
    </row>
    <row r="4" spans="1:17" s="20" customFormat="1" ht="27" customHeight="1">
      <c r="A4" s="99" t="s">
        <v>188</v>
      </c>
      <c r="B4" s="99" t="s">
        <v>210</v>
      </c>
      <c r="C4" s="99"/>
      <c r="D4" s="99"/>
      <c r="E4" s="99" t="s">
        <v>211</v>
      </c>
      <c r="F4" s="99"/>
      <c r="G4" s="99"/>
      <c r="H4" s="99" t="s">
        <v>212</v>
      </c>
      <c r="I4" s="99" t="s">
        <v>213</v>
      </c>
      <c r="J4" s="99" t="s">
        <v>214</v>
      </c>
      <c r="K4" s="99" t="s">
        <v>215</v>
      </c>
      <c r="L4" s="99" t="s">
        <v>216</v>
      </c>
      <c r="M4" s="99"/>
      <c r="N4" s="99"/>
      <c r="O4" s="99" t="s">
        <v>217</v>
      </c>
      <c r="P4" s="99" t="s">
        <v>218</v>
      </c>
      <c r="Q4" s="26"/>
    </row>
    <row r="5" spans="1:17" s="20" customFormat="1" ht="24.75" customHeight="1">
      <c r="A5" s="99"/>
      <c r="B5" s="99" t="s">
        <v>9</v>
      </c>
      <c r="C5" s="99" t="s">
        <v>219</v>
      </c>
      <c r="D5" s="99" t="s">
        <v>220</v>
      </c>
      <c r="E5" s="99" t="s">
        <v>9</v>
      </c>
      <c r="F5" s="23" t="s">
        <v>221</v>
      </c>
      <c r="G5" s="23"/>
      <c r="H5" s="99"/>
      <c r="I5" s="99"/>
      <c r="J5" s="99"/>
      <c r="K5" s="99"/>
      <c r="L5" s="99" t="s">
        <v>9</v>
      </c>
      <c r="M5" s="99" t="s">
        <v>222</v>
      </c>
      <c r="N5" s="99" t="s">
        <v>223</v>
      </c>
      <c r="O5" s="99"/>
      <c r="P5" s="99"/>
      <c r="Q5" s="26"/>
    </row>
    <row r="6" spans="1:17" s="20" customFormat="1" ht="54.75" customHeight="1">
      <c r="A6" s="99"/>
      <c r="B6" s="99"/>
      <c r="C6" s="99"/>
      <c r="D6" s="99"/>
      <c r="E6" s="99"/>
      <c r="F6" s="22" t="s">
        <v>224</v>
      </c>
      <c r="G6" s="22" t="s">
        <v>49</v>
      </c>
      <c r="H6" s="99"/>
      <c r="I6" s="99"/>
      <c r="J6" s="99"/>
      <c r="K6" s="99"/>
      <c r="L6" s="99"/>
      <c r="M6" s="99"/>
      <c r="N6" s="99"/>
      <c r="O6" s="99"/>
      <c r="P6" s="99"/>
      <c r="Q6" s="26"/>
    </row>
    <row r="7" spans="1:17" s="19" customFormat="1" ht="45.75" customHeight="1">
      <c r="A7" s="24">
        <f>B7+E7+H7+I7+J7+K7+L7+O7+P7</f>
        <v>180.6</v>
      </c>
      <c r="B7" s="24">
        <v>180.6</v>
      </c>
      <c r="C7" s="24">
        <v>180.6</v>
      </c>
      <c r="D7" s="24">
        <v>0</v>
      </c>
      <c r="E7" s="24">
        <f>F7+G7</f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f>M7+N7</f>
        <v>0</v>
      </c>
      <c r="M7" s="24">
        <v>0</v>
      </c>
      <c r="N7" s="24">
        <v>0</v>
      </c>
      <c r="O7" s="24">
        <v>0</v>
      </c>
      <c r="P7" s="24">
        <v>0</v>
      </c>
      <c r="Q7" s="27"/>
    </row>
  </sheetData>
  <sheetProtection/>
  <mergeCells count="18"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  <mergeCell ref="O4:O6"/>
    <mergeCell ref="P4:P6"/>
    <mergeCell ref="I4:I6"/>
    <mergeCell ref="J4:J6"/>
    <mergeCell ref="K4:K6"/>
    <mergeCell ref="L5:L6"/>
    <mergeCell ref="M5:M6"/>
    <mergeCell ref="N5:N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2021-01-26T07:24:26Z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