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支出表" sheetId="4" r:id="rId4"/>
    <sheet name="4.一般公共预算基本支出表" sheetId="5" r:id="rId5"/>
    <sheet name="5.一般公共预算“三公”经费、会议费、培训费支出预算表" sheetId="6" r:id="rId6"/>
    <sheet name="6.政府性基金预算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>
    <definedName name="_xlnm._FilterDatabase" localSheetId="4" hidden="1">'4.一般公共预算基本支出表'!$A$5:$J$64</definedName>
  </definedNames>
  <calcPr fullCalcOnLoad="1"/>
</workbook>
</file>

<file path=xl/sharedStrings.xml><?xml version="1.0" encoding="utf-8"?>
<sst xmlns="http://schemas.openxmlformats.org/spreadsheetml/2006/main" count="349" uniqueCount="207">
  <si>
    <t>单位：万元</t>
  </si>
  <si>
    <t>采购品目大类</t>
  </si>
  <si>
    <t>专项名称</t>
  </si>
  <si>
    <t>经济科目</t>
  </si>
  <si>
    <t>采购物品名称</t>
  </si>
  <si>
    <t>采购组织形式</t>
  </si>
  <si>
    <t>总计</t>
  </si>
  <si>
    <t>资金来源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</si>
  <si>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</si>
  <si>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</si>
  <si>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</si>
  <si>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</si>
  <si>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</si>
  <si>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</si>
  <si>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</si>
  <si>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</si>
  <si>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</si>
  <si>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</si>
  <si>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</si>
  <si>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</si>
  <si>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</si>
  <si>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</si>
  <si>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</si>
  <si>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</si>
  <si>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</si>
  <si>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</si>
  <si>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</si>
  <si>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</si>
  <si>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</si>
  <si>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</si>
  <si>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</si>
  <si>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</si>
  <si>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</si>
  <si>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</si>
  <si>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</si>
  <si>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</si>
  <si>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</si>
  <si>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</si>
  <si>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</si>
  <si>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</si>
  <si>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二、上年结转结余</t>
  </si>
  <si>
    <t>　二、年末结转结余</t>
  </si>
  <si>
    <t>收入总计</t>
  </si>
  <si>
    <t>支出总计</t>
  </si>
  <si>
    <t>表一</t>
  </si>
  <si>
    <t>单位：万元</t>
  </si>
  <si>
    <t>财政拨款收支预算总表</t>
  </si>
  <si>
    <t>功能分类科目</t>
  </si>
  <si>
    <t>公共财政预算拨款</t>
  </si>
  <si>
    <t>政府性基金</t>
  </si>
  <si>
    <t>科目编码</t>
  </si>
  <si>
    <t>科目名称</t>
  </si>
  <si>
    <t>纳入预算管理的行政性收费安排的拨款</t>
  </si>
  <si>
    <t>中央专项转移支付</t>
  </si>
  <si>
    <t>中央一般性转移支付</t>
  </si>
  <si>
    <t>表二</t>
  </si>
  <si>
    <t>2017年执行数</t>
  </si>
  <si>
    <t>2018年预算数</t>
  </si>
  <si>
    <t>合计</t>
  </si>
  <si>
    <t>基本支出</t>
  </si>
  <si>
    <t>项目支出</t>
  </si>
  <si>
    <t>增减额</t>
  </si>
  <si>
    <t>增减%</t>
  </si>
  <si>
    <t>表三</t>
  </si>
  <si>
    <t>2018年预算数与2017年执行数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</si>
  <si>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</si>
  <si>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</si>
  <si>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</si>
  <si>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</si>
  <si>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</si>
  <si>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</si>
  <si>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</si>
  <si>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</si>
  <si>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</si>
  <si>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</si>
  <si>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</si>
  <si>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</si>
  <si>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</si>
  <si>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</si>
  <si>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</si>
  <si>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</si>
  <si>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</si>
  <si>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</si>
  <si>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</si>
  <si>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</si>
  <si>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</si>
  <si>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</si>
  <si>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</si>
  <si>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</si>
  <si>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</si>
  <si>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</si>
  <si>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</si>
  <si>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</si>
  <si>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</si>
  <si>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</si>
  <si>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</si>
  <si>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</si>
  <si>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</si>
  <si>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</si>
  <si>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</si>
  <si>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</si>
  <si>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</si>
  <si>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</si>
  <si>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</si>
  <si>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</si>
  <si>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</si>
  <si>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</si>
  <si>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</si>
  <si>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</si>
  <si>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</si>
  <si>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</si>
  <si>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</si>
  <si>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</si>
  <si>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</si>
  <si>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</si>
  <si>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</si>
  <si>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</si>
  <si>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</si>
  <si>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</si>
  <si>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</si>
  <si>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</si>
  <si>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四、其他资本性支出</t>
  </si>
  <si>
    <t>办公设备购置</t>
  </si>
  <si>
    <t>专用设备购置</t>
  </si>
  <si>
    <t>信息网络及软件购置更新</t>
  </si>
  <si>
    <t>其他资本性支出</t>
  </si>
  <si>
    <t>表四</t>
  </si>
  <si>
    <t>一般公共预算基本支出表</t>
  </si>
  <si>
    <t>2017年预算数</t>
  </si>
  <si>
    <t>因公出国（境）费</t>
  </si>
  <si>
    <t>公务用车购置及运行费</t>
  </si>
  <si>
    <t>公务用车购置费</t>
  </si>
  <si>
    <t>公务用车运行费</t>
  </si>
  <si>
    <t>表五</t>
  </si>
  <si>
    <t>单位：万元</t>
  </si>
  <si>
    <t>2018年预算安排总计</t>
  </si>
  <si>
    <t>工资福利支出</t>
  </si>
  <si>
    <t>商品和服务支出</t>
  </si>
  <si>
    <t>对个人和家庭的补助</t>
  </si>
  <si>
    <t>对企事业单位的补贴</t>
  </si>
  <si>
    <t>债务利息支出</t>
  </si>
  <si>
    <t>其他支出</t>
  </si>
  <si>
    <t>表六:</t>
  </si>
  <si>
    <t>单位：万元</t>
  </si>
  <si>
    <t>政府性基金预算支出表</t>
  </si>
  <si>
    <t>（三）事业收入</t>
  </si>
  <si>
    <t>（四）事业单位经营收入</t>
  </si>
  <si>
    <t>（五）其他收入</t>
  </si>
  <si>
    <t>其中：一般公共预算财政拨款</t>
  </si>
  <si>
    <t>二、年末结转结余</t>
  </si>
  <si>
    <t>表七</t>
  </si>
  <si>
    <t>部门收支预算总表</t>
  </si>
  <si>
    <t>上年结转、结余</t>
  </si>
  <si>
    <t>财政拨款收入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</si>
  <si>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</si>
  <si>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</si>
  <si>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</si>
  <si>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</si>
  <si>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</si>
  <si>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</si>
  <si>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一般公共财政预算拨款收入</t>
  </si>
  <si>
    <t>政府性基金预算拨款收入</t>
  </si>
  <si>
    <t>金额</t>
  </si>
  <si>
    <t>其中：纳入财政专户管理的非税收入</t>
  </si>
  <si>
    <t>表八</t>
  </si>
  <si>
    <t>部门收入总表</t>
  </si>
  <si>
    <t>上缴上级支出</t>
  </si>
  <si>
    <t>事业单位经营支出</t>
  </si>
  <si>
    <t>对附属单位补助支出</t>
  </si>
  <si>
    <t>表九</t>
  </si>
  <si>
    <t>部门支出总表</t>
  </si>
  <si>
    <t>表十</t>
  </si>
  <si>
    <t>部门预算公开表</t>
  </si>
  <si>
    <t>一般公共预算“三公”经费、会议费、培训费支出预算表</t>
  </si>
  <si>
    <t>单位：万元</t>
  </si>
  <si>
    <t>财政拨款支出预算总表</t>
  </si>
  <si>
    <t>2018年预算安排总计</t>
  </si>
  <si>
    <t>一般公共预算支出表</t>
  </si>
  <si>
    <t>公务接待费</t>
  </si>
  <si>
    <t>会议费</t>
  </si>
  <si>
    <t>培训费</t>
  </si>
  <si>
    <t xml:space="preserve">            政府性基金预算财政拨款</t>
  </si>
  <si>
    <t xml:space="preserve">      其中：一般公共预算财政拨款</t>
  </si>
  <si>
    <t xml:space="preserve">             政府性基金预算财政拨款</t>
  </si>
  <si>
    <t>政府采购预算表</t>
  </si>
  <si>
    <t>行政运行</t>
  </si>
  <si>
    <t>政协会议</t>
  </si>
  <si>
    <t>单位：盐池县政协办</t>
  </si>
  <si>
    <t>合计</t>
  </si>
  <si>
    <t>经费拨款</t>
  </si>
  <si>
    <t>一般行政管理事务（政协事务）</t>
  </si>
  <si>
    <t>其他政协事务支出</t>
  </si>
  <si>
    <t>行政运行（民主党派及工商联事务）</t>
  </si>
  <si>
    <t>其他民主党派及工商联事务支出</t>
  </si>
  <si>
    <t>未归口管理的行政单位离退休</t>
  </si>
  <si>
    <t>机关事业单位基本养老保险缴费支出</t>
  </si>
  <si>
    <t>机关事业单位职业年金缴费支出</t>
  </si>
  <si>
    <t>公务员医疗补助</t>
  </si>
  <si>
    <t>行政单位医疗</t>
  </si>
  <si>
    <t>住房公积金</t>
  </si>
  <si>
    <t>购房补贴</t>
  </si>
  <si>
    <t>说明：此表为空表</t>
  </si>
  <si>
    <t>合计</t>
  </si>
  <si>
    <t>一般行政管理事务</t>
  </si>
  <si>
    <t>行政运行</t>
  </si>
  <si>
    <t>一般行政管理事务</t>
  </si>
  <si>
    <t>一般行政管理事务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</si>
</sst>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  <numFmt numFmtId="189" formatCode="0.00_ ;\-0.00"/>
    <numFmt numFmtId="190" formatCode=";;"/>
    <numFmt numFmtId="191" formatCode="0.00_);[Red]\(0.00\)"/>
    <numFmt numFmtId="192" formatCode="0.0_);[Red]\(0.0\)"/>
    <numFmt numFmtId="193" formatCode="0.00_ "/>
    <numFmt numFmtId="194" formatCode="0.0%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2" borderId="0" xfId="0" applyFont="1" applyFill="1" applyAlignment="1" applyProtection="1">
      <alignment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6" fillId="32" borderId="0" xfId="0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5"/>
    </xf>
    <xf numFmtId="0" fontId="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/>
    </xf>
    <xf numFmtId="0" fontId="14" fillId="32" borderId="0" xfId="0" applyFont="1" applyFill="1" applyBorder="1" applyAlignment="1" applyProtection="1">
      <alignment horizontal="center" vertical="center"/>
      <protection/>
    </xf>
    <xf numFmtId="193" fontId="14" fillId="32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93" fontId="0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" fillId="32" borderId="11" xfId="0" applyFont="1" applyFill="1" applyBorder="1" applyAlignment="1" applyProtection="1">
      <alignment horizontal="left" vertical="center"/>
      <protection/>
    </xf>
    <xf numFmtId="19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32" borderId="14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191" fontId="12" fillId="0" borderId="11" xfId="0" applyNumberFormat="1" applyFont="1" applyBorder="1" applyAlignment="1">
      <alignment horizontal="center" vertical="center"/>
    </xf>
    <xf numFmtId="191" fontId="12" fillId="32" borderId="11" xfId="0" applyNumberFormat="1" applyFont="1" applyFill="1" applyBorder="1" applyAlignment="1" applyProtection="1">
      <alignment horizontal="center" vertical="center"/>
      <protection/>
    </xf>
    <xf numFmtId="191" fontId="12" fillId="0" borderId="11" xfId="0" applyNumberFormat="1" applyFont="1" applyBorder="1" applyAlignment="1">
      <alignment horizontal="center" vertical="center"/>
    </xf>
    <xf numFmtId="191" fontId="14" fillId="32" borderId="11" xfId="0" applyNumberFormat="1" applyFont="1" applyFill="1" applyBorder="1" applyAlignment="1" applyProtection="1">
      <alignment horizontal="center" vertical="center"/>
      <protection/>
    </xf>
    <xf numFmtId="191" fontId="0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justify" vertical="center" wrapText="1"/>
    </xf>
    <xf numFmtId="191" fontId="13" fillId="0" borderId="11" xfId="0" applyNumberFormat="1" applyFont="1" applyBorder="1" applyAlignment="1">
      <alignment horizontal="center" vertical="center"/>
    </xf>
    <xf numFmtId="0" fontId="16" fillId="32" borderId="0" xfId="0" applyFont="1" applyFill="1" applyBorder="1" applyAlignment="1" applyProtection="1">
      <alignment horizontal="center" vertical="center"/>
      <protection/>
    </xf>
    <xf numFmtId="193" fontId="16" fillId="32" borderId="0" xfId="0" applyNumberFormat="1" applyFont="1" applyFill="1" applyBorder="1" applyAlignment="1" applyProtection="1">
      <alignment horizontal="center" vertical="center"/>
      <protection/>
    </xf>
    <xf numFmtId="191" fontId="13" fillId="32" borderId="11" xfId="0" applyNumberFormat="1" applyFont="1" applyFill="1" applyBorder="1" applyAlignment="1" applyProtection="1">
      <alignment horizontal="center" vertical="center"/>
      <protection/>
    </xf>
    <xf numFmtId="19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193" fontId="1" fillId="0" borderId="10" xfId="0" applyNumberFormat="1" applyFont="1" applyBorder="1" applyAlignment="1" applyProtection="1">
      <alignment horizontal="center" vertical="center"/>
      <protection/>
    </xf>
    <xf numFmtId="193" fontId="1" fillId="0" borderId="10" xfId="0" applyNumberFormat="1" applyFont="1" applyBorder="1" applyAlignment="1">
      <alignment horizontal="center" vertical="center" wrapText="1"/>
    </xf>
    <xf numFmtId="193" fontId="10" fillId="0" borderId="10" xfId="0" applyNumberFormat="1" applyFont="1" applyBorder="1" applyAlignment="1">
      <alignment horizontal="center" vertical="center" wrapText="1"/>
    </xf>
    <xf numFmtId="191" fontId="10" fillId="0" borderId="10" xfId="0" applyNumberFormat="1" applyFont="1" applyBorder="1" applyAlignment="1">
      <alignment horizontal="center" vertical="center"/>
    </xf>
    <xf numFmtId="191" fontId="1" fillId="0" borderId="10" xfId="0" applyNumberFormat="1" applyFont="1" applyBorder="1" applyAlignment="1">
      <alignment horizontal="center" vertical="center"/>
    </xf>
    <xf numFmtId="191" fontId="1" fillId="0" borderId="10" xfId="0" applyNumberFormat="1" applyFont="1" applyBorder="1" applyAlignment="1" applyProtection="1">
      <alignment horizontal="center" vertical="center"/>
      <protection/>
    </xf>
    <xf numFmtId="191" fontId="1" fillId="0" borderId="15" xfId="0" applyNumberFormat="1" applyFont="1" applyBorder="1" applyAlignment="1">
      <alignment horizontal="center" vertical="center"/>
    </xf>
    <xf numFmtId="191" fontId="1" fillId="0" borderId="10" xfId="0" applyNumberFormat="1" applyFont="1" applyBorder="1" applyAlignment="1">
      <alignment horizontal="center" vertical="center" wrapText="1"/>
    </xf>
    <xf numFmtId="191" fontId="0" fillId="0" borderId="16" xfId="0" applyNumberFormat="1" applyFont="1" applyFill="1" applyBorder="1" applyAlignment="1" applyProtection="1">
      <alignment horizontal="center" vertical="center"/>
      <protection/>
    </xf>
    <xf numFmtId="191" fontId="1" fillId="0" borderId="15" xfId="0" applyNumberFormat="1" applyFont="1" applyBorder="1" applyAlignment="1">
      <alignment horizontal="center" vertical="center" wrapText="1"/>
    </xf>
    <xf numFmtId="191" fontId="10" fillId="0" borderId="11" xfId="0" applyNumberFormat="1" applyFont="1" applyBorder="1" applyAlignment="1">
      <alignment horizontal="center" vertical="center" wrapText="1"/>
    </xf>
    <xf numFmtId="191" fontId="10" fillId="0" borderId="10" xfId="0" applyNumberFormat="1" applyFont="1" applyBorder="1" applyAlignment="1">
      <alignment horizontal="center" vertical="center" wrapText="1"/>
    </xf>
    <xf numFmtId="191" fontId="10" fillId="0" borderId="11" xfId="0" applyNumberFormat="1" applyFont="1" applyBorder="1" applyAlignment="1">
      <alignment horizontal="center" vertical="center"/>
    </xf>
    <xf numFmtId="191" fontId="10" fillId="0" borderId="10" xfId="0" applyNumberFormat="1" applyFont="1" applyBorder="1" applyAlignment="1">
      <alignment horizontal="center" vertical="center"/>
    </xf>
    <xf numFmtId="193" fontId="10" fillId="0" borderId="10" xfId="0" applyNumberFormat="1" applyFont="1" applyBorder="1" applyAlignment="1" applyProtection="1">
      <alignment horizontal="center" vertical="center"/>
      <protection/>
    </xf>
    <xf numFmtId="191" fontId="1" fillId="0" borderId="10" xfId="0" applyNumberFormat="1" applyFont="1" applyBorder="1" applyAlignment="1">
      <alignment horizontal="center" vertical="center"/>
    </xf>
    <xf numFmtId="191" fontId="1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9" fontId="13" fillId="32" borderId="11" xfId="0" applyNumberFormat="1" applyFont="1" applyFill="1" applyBorder="1" applyAlignment="1" applyProtection="1">
      <alignment horizontal="center" vertical="center"/>
      <protection/>
    </xf>
    <xf numFmtId="189" fontId="12" fillId="32" borderId="11" xfId="0" applyNumberFormat="1" applyFont="1" applyFill="1" applyBorder="1" applyAlignment="1" applyProtection="1">
      <alignment horizontal="center" vertical="center"/>
      <protection/>
    </xf>
    <xf numFmtId="193" fontId="12" fillId="0" borderId="11" xfId="0" applyNumberFormat="1" applyFont="1" applyBorder="1" applyAlignment="1">
      <alignment horizontal="center" vertical="center" wrapText="1"/>
    </xf>
    <xf numFmtId="0" fontId="1" fillId="32" borderId="11" xfId="0" applyFont="1" applyFill="1" applyBorder="1" applyAlignment="1" applyProtection="1">
      <alignment horizontal="left" vertical="center"/>
      <protection/>
    </xf>
    <xf numFmtId="19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10" fontId="49" fillId="0" borderId="11" xfId="33" applyNumberFormat="1" applyFont="1" applyBorder="1" applyAlignment="1">
      <alignment horizontal="center" vertical="center" wrapText="1"/>
    </xf>
    <xf numFmtId="193" fontId="49" fillId="0" borderId="11" xfId="0" applyNumberFormat="1" applyFont="1" applyBorder="1" applyAlignment="1">
      <alignment horizontal="center" vertical="center"/>
    </xf>
    <xf numFmtId="193" fontId="49" fillId="32" borderId="11" xfId="0" applyNumberFormat="1" applyFont="1" applyFill="1" applyBorder="1" applyAlignment="1" applyProtection="1">
      <alignment horizontal="center" vertical="center"/>
      <protection/>
    </xf>
    <xf numFmtId="193" fontId="4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193" fontId="50" fillId="0" borderId="11" xfId="0" applyNumberFormat="1" applyFont="1" applyBorder="1" applyAlignment="1">
      <alignment horizontal="center" vertical="center"/>
    </xf>
    <xf numFmtId="10" fontId="50" fillId="0" borderId="11" xfId="33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91" fontId="12" fillId="0" borderId="11" xfId="0" applyNumberFormat="1" applyFont="1" applyBorder="1" applyAlignment="1">
      <alignment horizontal="center" vertical="center"/>
    </xf>
    <xf numFmtId="191" fontId="12" fillId="32" borderId="11" xfId="0" applyNumberFormat="1" applyFont="1" applyFill="1" applyBorder="1" applyAlignment="1" applyProtection="1">
      <alignment horizontal="center" vertical="center"/>
      <protection/>
    </xf>
    <xf numFmtId="19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32" borderId="11" xfId="0" applyFont="1" applyFill="1" applyBorder="1" applyAlignment="1" applyProtection="1">
      <alignment horizontal="left" vertical="center"/>
      <protection/>
    </xf>
    <xf numFmtId="191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D10" sqref="D10"/>
    </sheetView>
  </sheetViews>
  <sheetFormatPr defaultColWidth="9.00390625" defaultRowHeight="14.25"/>
  <cols>
    <col min="11" max="11" width="16.125" style="0" customWidth="1"/>
  </cols>
  <sheetData>
    <row r="1" spans="1:10" ht="28.5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64.25" customHeight="1">
      <c r="A2" s="5"/>
      <c r="B2" s="6" t="s">
        <v>172</v>
      </c>
      <c r="C2" s="7"/>
      <c r="D2" s="7"/>
      <c r="E2" s="7"/>
      <c r="F2" s="7"/>
      <c r="G2" s="7"/>
      <c r="H2" s="7"/>
      <c r="I2" s="7"/>
      <c r="J2" s="5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13.375" style="0" customWidth="1"/>
    <col min="2" max="2" width="31.875" style="0" customWidth="1"/>
    <col min="3" max="3" width="11.125" style="0" customWidth="1"/>
    <col min="4" max="4" width="13.375" style="0" customWidth="1"/>
    <col min="5" max="5" width="15.75390625" style="0" customWidth="1"/>
    <col min="6" max="6" width="15.625" style="0" customWidth="1"/>
    <col min="7" max="7" width="18.625" style="0" customWidth="1"/>
    <col min="8" max="8" width="16.50390625" style="0" customWidth="1"/>
  </cols>
  <sheetData>
    <row r="1" ht="14.25">
      <c r="A1" t="s">
        <v>169</v>
      </c>
    </row>
    <row r="2" spans="3:7" s="27" customFormat="1" ht="36.75" customHeight="1">
      <c r="C2" s="83" t="s">
        <v>170</v>
      </c>
      <c r="D2" s="83"/>
      <c r="E2" s="83"/>
      <c r="F2" s="83"/>
      <c r="G2" s="83"/>
    </row>
    <row r="3" spans="1:8" ht="27" customHeight="1">
      <c r="A3" s="10" t="s">
        <v>187</v>
      </c>
      <c r="H3" t="s">
        <v>134</v>
      </c>
    </row>
    <row r="4" spans="1:8" s="10" customFormat="1" ht="24.75" customHeight="1">
      <c r="A4" s="86" t="s">
        <v>47</v>
      </c>
      <c r="B4" s="86"/>
      <c r="C4" s="87" t="s">
        <v>58</v>
      </c>
      <c r="D4" s="86" t="s">
        <v>59</v>
      </c>
      <c r="E4" s="86" t="s">
        <v>60</v>
      </c>
      <c r="F4" s="86" t="s">
        <v>166</v>
      </c>
      <c r="G4" s="86" t="s">
        <v>167</v>
      </c>
      <c r="H4" s="86" t="s">
        <v>168</v>
      </c>
    </row>
    <row r="5" spans="1:8" s="10" customFormat="1" ht="24.75" customHeight="1">
      <c r="A5" s="41" t="s">
        <v>50</v>
      </c>
      <c r="B5" s="41" t="s">
        <v>51</v>
      </c>
      <c r="C5" s="87"/>
      <c r="D5" s="86"/>
      <c r="E5" s="86"/>
      <c r="F5" s="86"/>
      <c r="G5" s="86"/>
      <c r="H5" s="86"/>
    </row>
    <row r="6" spans="1:8" s="114" customFormat="1" ht="24" customHeight="1">
      <c r="A6" s="120" t="s">
        <v>188</v>
      </c>
      <c r="B6" s="121"/>
      <c r="C6" s="119">
        <f>SUM(C7:C19)</f>
        <v>523.0399999999998</v>
      </c>
      <c r="D6" s="119">
        <f>SUM(D7:D19)</f>
        <v>406.0399999999999</v>
      </c>
      <c r="E6" s="119">
        <f>SUM(E7:E19)</f>
        <v>117</v>
      </c>
      <c r="F6" s="119">
        <f>SUM(F7:F19)</f>
        <v>0</v>
      </c>
      <c r="G6" s="119">
        <f>SUM(G7:G19)</f>
        <v>0</v>
      </c>
      <c r="H6" s="119">
        <f>SUM(H7:H19)</f>
        <v>0</v>
      </c>
    </row>
    <row r="7" spans="1:8" s="46" customFormat="1" ht="24" customHeight="1">
      <c r="A7" s="49">
        <v>2010201</v>
      </c>
      <c r="B7" s="49" t="s">
        <v>185</v>
      </c>
      <c r="C7" s="63">
        <f aca="true" t="shared" si="0" ref="C7:C19">D7+E7</f>
        <v>257.39</v>
      </c>
      <c r="D7" s="54">
        <v>257.39</v>
      </c>
      <c r="E7" s="53">
        <v>0</v>
      </c>
      <c r="F7" s="53">
        <v>0</v>
      </c>
      <c r="G7" s="53">
        <v>0</v>
      </c>
      <c r="H7" s="53">
        <v>0</v>
      </c>
    </row>
    <row r="8" spans="1:8" s="46" customFormat="1" ht="24" customHeight="1">
      <c r="A8" s="49">
        <v>2010202</v>
      </c>
      <c r="B8" s="117" t="s">
        <v>206</v>
      </c>
      <c r="C8" s="63">
        <f t="shared" si="0"/>
        <v>53</v>
      </c>
      <c r="D8" s="53">
        <v>0</v>
      </c>
      <c r="E8" s="54">
        <v>53</v>
      </c>
      <c r="F8" s="53">
        <v>0</v>
      </c>
      <c r="G8" s="53">
        <v>0</v>
      </c>
      <c r="H8" s="53">
        <v>0</v>
      </c>
    </row>
    <row r="9" spans="1:8" s="46" customFormat="1" ht="24" customHeight="1">
      <c r="A9" s="49">
        <v>2010204</v>
      </c>
      <c r="B9" s="49" t="s">
        <v>186</v>
      </c>
      <c r="C9" s="63">
        <f t="shared" si="0"/>
        <v>30</v>
      </c>
      <c r="D9" s="53">
        <v>0</v>
      </c>
      <c r="E9" s="54">
        <v>30</v>
      </c>
      <c r="F9" s="53">
        <v>0</v>
      </c>
      <c r="G9" s="53">
        <v>0</v>
      </c>
      <c r="H9" s="53">
        <v>0</v>
      </c>
    </row>
    <row r="10" spans="1:8" s="46" customFormat="1" ht="24" customHeight="1">
      <c r="A10" s="49">
        <v>2010299</v>
      </c>
      <c r="B10" s="64" t="s">
        <v>191</v>
      </c>
      <c r="C10" s="63">
        <f t="shared" si="0"/>
        <v>16</v>
      </c>
      <c r="D10" s="53">
        <v>0</v>
      </c>
      <c r="E10" s="54">
        <v>16</v>
      </c>
      <c r="F10" s="53">
        <v>0</v>
      </c>
      <c r="G10" s="53">
        <v>0</v>
      </c>
      <c r="H10" s="53">
        <v>0</v>
      </c>
    </row>
    <row r="11" spans="1:8" s="45" customFormat="1" ht="24" customHeight="1">
      <c r="A11" s="49">
        <v>2012801</v>
      </c>
      <c r="B11" s="117" t="s">
        <v>204</v>
      </c>
      <c r="C11" s="63">
        <f t="shared" si="0"/>
        <v>32.01</v>
      </c>
      <c r="D11" s="54">
        <v>32.01</v>
      </c>
      <c r="E11" s="53">
        <v>0</v>
      </c>
      <c r="F11" s="53">
        <v>0</v>
      </c>
      <c r="G11" s="53">
        <v>0</v>
      </c>
      <c r="H11" s="53">
        <v>0</v>
      </c>
    </row>
    <row r="12" spans="1:8" s="45" customFormat="1" ht="24" customHeight="1">
      <c r="A12" s="49">
        <v>2012899</v>
      </c>
      <c r="B12" s="64" t="s">
        <v>193</v>
      </c>
      <c r="C12" s="63">
        <f t="shared" si="0"/>
        <v>18</v>
      </c>
      <c r="D12" s="53">
        <v>0</v>
      </c>
      <c r="E12" s="54">
        <v>18</v>
      </c>
      <c r="F12" s="53">
        <v>0</v>
      </c>
      <c r="G12" s="53">
        <v>0</v>
      </c>
      <c r="H12" s="53">
        <v>0</v>
      </c>
    </row>
    <row r="13" spans="1:8" s="45" customFormat="1" ht="24" customHeight="1">
      <c r="A13" s="49">
        <v>2080504</v>
      </c>
      <c r="B13" s="49" t="s">
        <v>194</v>
      </c>
      <c r="C13" s="63">
        <f t="shared" si="0"/>
        <v>10.2</v>
      </c>
      <c r="D13" s="54">
        <v>10.2</v>
      </c>
      <c r="E13" s="53">
        <v>0</v>
      </c>
      <c r="F13" s="53">
        <v>0</v>
      </c>
      <c r="G13" s="53">
        <v>0</v>
      </c>
      <c r="H13" s="53">
        <v>0</v>
      </c>
    </row>
    <row r="14" spans="1:8" s="45" customFormat="1" ht="24" customHeight="1">
      <c r="A14" s="49">
        <v>2080505</v>
      </c>
      <c r="B14" s="64" t="s">
        <v>195</v>
      </c>
      <c r="C14" s="63">
        <f t="shared" si="0"/>
        <v>30.08</v>
      </c>
      <c r="D14" s="54">
        <v>30.08</v>
      </c>
      <c r="E14" s="53">
        <v>0</v>
      </c>
      <c r="F14" s="53">
        <v>0</v>
      </c>
      <c r="G14" s="53">
        <v>0</v>
      </c>
      <c r="H14" s="53">
        <v>0</v>
      </c>
    </row>
    <row r="15" spans="1:8" s="45" customFormat="1" ht="24" customHeight="1">
      <c r="A15" s="49">
        <v>2080506</v>
      </c>
      <c r="B15" s="64" t="s">
        <v>196</v>
      </c>
      <c r="C15" s="63">
        <f t="shared" si="0"/>
        <v>12.03</v>
      </c>
      <c r="D15" s="54">
        <v>12.03</v>
      </c>
      <c r="E15" s="53">
        <v>0</v>
      </c>
      <c r="F15" s="53">
        <v>0</v>
      </c>
      <c r="G15" s="53">
        <v>0</v>
      </c>
      <c r="H15" s="53">
        <v>0</v>
      </c>
    </row>
    <row r="16" spans="1:8" s="45" customFormat="1" ht="24" customHeight="1">
      <c r="A16" s="49">
        <v>2101103</v>
      </c>
      <c r="B16" s="64" t="s">
        <v>197</v>
      </c>
      <c r="C16" s="63">
        <f t="shared" si="0"/>
        <v>13.14</v>
      </c>
      <c r="D16" s="54">
        <v>13.14</v>
      </c>
      <c r="E16" s="53">
        <v>0</v>
      </c>
      <c r="F16" s="53">
        <v>0</v>
      </c>
      <c r="G16" s="53">
        <v>0</v>
      </c>
      <c r="H16" s="53">
        <v>0</v>
      </c>
    </row>
    <row r="17" spans="1:8" s="45" customFormat="1" ht="24" customHeight="1">
      <c r="A17" s="49">
        <v>2101101</v>
      </c>
      <c r="B17" s="64" t="s">
        <v>198</v>
      </c>
      <c r="C17" s="63">
        <f t="shared" si="0"/>
        <v>12.03</v>
      </c>
      <c r="D17" s="54">
        <v>12.03</v>
      </c>
      <c r="E17" s="53">
        <v>0</v>
      </c>
      <c r="F17" s="53">
        <v>0</v>
      </c>
      <c r="G17" s="53">
        <v>0</v>
      </c>
      <c r="H17" s="53">
        <v>0</v>
      </c>
    </row>
    <row r="18" spans="1:8" s="45" customFormat="1" ht="24" customHeight="1">
      <c r="A18" s="49">
        <v>2210201</v>
      </c>
      <c r="B18" s="49" t="s">
        <v>199</v>
      </c>
      <c r="C18" s="63">
        <f t="shared" si="0"/>
        <v>20.85</v>
      </c>
      <c r="D18" s="54">
        <v>20.85</v>
      </c>
      <c r="E18" s="53">
        <v>0</v>
      </c>
      <c r="F18" s="53">
        <v>0</v>
      </c>
      <c r="G18" s="53">
        <v>0</v>
      </c>
      <c r="H18" s="53">
        <v>0</v>
      </c>
    </row>
    <row r="19" spans="1:8" s="45" customFormat="1" ht="24" customHeight="1">
      <c r="A19" s="49">
        <v>2210203</v>
      </c>
      <c r="B19" s="49" t="s">
        <v>200</v>
      </c>
      <c r="C19" s="63">
        <f t="shared" si="0"/>
        <v>18.31</v>
      </c>
      <c r="D19" s="54">
        <v>18.31</v>
      </c>
      <c r="E19" s="53">
        <v>0</v>
      </c>
      <c r="F19" s="53">
        <v>0</v>
      </c>
      <c r="G19" s="53">
        <v>0</v>
      </c>
      <c r="H19" s="53">
        <v>0</v>
      </c>
    </row>
    <row r="20" s="122" customFormat="1" ht="24" customHeight="1"/>
    <row r="21" s="122" customFormat="1" ht="24" customHeight="1"/>
  </sheetData>
  <sheetProtection/>
  <mergeCells count="9">
    <mergeCell ref="A6:B6"/>
    <mergeCell ref="F4:F5"/>
    <mergeCell ref="G4:G5"/>
    <mergeCell ref="H4:H5"/>
    <mergeCell ref="C2:G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21.00390625" style="0" customWidth="1"/>
    <col min="2" max="2" width="17.625" style="0" customWidth="1"/>
    <col min="3" max="3" width="15.875" style="0" customWidth="1"/>
    <col min="4" max="4" width="13.875" style="0" customWidth="1"/>
    <col min="5" max="5" width="14.875" style="0" customWidth="1"/>
    <col min="6" max="6" width="15.50390625" style="0" customWidth="1"/>
    <col min="7" max="7" width="18.375" style="0" customWidth="1"/>
  </cols>
  <sheetData>
    <row r="1" ht="14.25">
      <c r="A1" t="s">
        <v>171</v>
      </c>
    </row>
    <row r="2" spans="1:7" s="27" customFormat="1" ht="32.25" customHeight="1">
      <c r="A2" s="96" t="s">
        <v>184</v>
      </c>
      <c r="B2" s="96"/>
      <c r="C2" s="96"/>
      <c r="D2" s="96"/>
      <c r="E2" s="96"/>
      <c r="F2" s="96"/>
      <c r="G2" s="96"/>
    </row>
    <row r="3" spans="1:7" s="10" customFormat="1" ht="21" customHeight="1">
      <c r="A3" s="10" t="s">
        <v>187</v>
      </c>
      <c r="B3"/>
      <c r="C3" s="16"/>
      <c r="D3" s="16"/>
      <c r="E3" s="16"/>
      <c r="F3" s="16" t="s">
        <v>0</v>
      </c>
      <c r="G3" s="16"/>
    </row>
    <row r="4" spans="1:7" s="10" customFormat="1" ht="24.75" customHeight="1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</row>
    <row r="5" spans="1:7" s="10" customFormat="1" ht="24.75" customHeight="1">
      <c r="A5" s="23"/>
      <c r="B5" s="23"/>
      <c r="C5" s="23"/>
      <c r="D5" s="23"/>
      <c r="E5" s="23"/>
      <c r="F5" s="23"/>
      <c r="G5" s="23"/>
    </row>
    <row r="6" spans="1:7" s="10" customFormat="1" ht="24.75" customHeight="1">
      <c r="A6" s="23"/>
      <c r="B6" s="23"/>
      <c r="C6" s="23"/>
      <c r="D6" s="23"/>
      <c r="E6" s="23"/>
      <c r="F6" s="23"/>
      <c r="G6" s="23"/>
    </row>
    <row r="7" spans="1:7" s="10" customFormat="1" ht="24.75" customHeight="1">
      <c r="A7" s="23"/>
      <c r="B7" s="23"/>
      <c r="C7" s="23"/>
      <c r="D7" s="23"/>
      <c r="E7" s="23"/>
      <c r="F7" s="23"/>
      <c r="G7" s="23"/>
    </row>
    <row r="8" spans="1:7" s="10" customFormat="1" ht="24.75" customHeight="1">
      <c r="A8" s="23"/>
      <c r="B8" s="23"/>
      <c r="C8" s="23"/>
      <c r="D8" s="23"/>
      <c r="E8" s="23"/>
      <c r="F8" s="23"/>
      <c r="G8" s="23"/>
    </row>
    <row r="9" spans="1:7" s="10" customFormat="1" ht="24.75" customHeight="1">
      <c r="A9" s="23"/>
      <c r="B9" s="23"/>
      <c r="C9" s="23"/>
      <c r="D9" s="23"/>
      <c r="E9" s="23"/>
      <c r="F9" s="23"/>
      <c r="G9" s="23"/>
    </row>
    <row r="10" spans="1:7" s="10" customFormat="1" ht="24.75" customHeight="1">
      <c r="A10" s="23"/>
      <c r="B10" s="23"/>
      <c r="C10" s="23"/>
      <c r="D10" s="23"/>
      <c r="E10" s="23"/>
      <c r="F10" s="23"/>
      <c r="G10" s="23"/>
    </row>
    <row r="11" spans="1:7" s="10" customFormat="1" ht="24.75" customHeight="1">
      <c r="A11" s="23"/>
      <c r="B11" s="23"/>
      <c r="C11" s="23"/>
      <c r="D11" s="23"/>
      <c r="E11" s="23"/>
      <c r="F11" s="23"/>
      <c r="G11" s="23"/>
    </row>
    <row r="12" spans="1:7" s="10" customFormat="1" ht="24.75" customHeight="1">
      <c r="A12" s="23"/>
      <c r="B12" s="23"/>
      <c r="C12" s="23"/>
      <c r="D12" s="23"/>
      <c r="E12" s="23"/>
      <c r="F12" s="23"/>
      <c r="G12" s="23"/>
    </row>
    <row r="13" spans="1:7" s="10" customFormat="1" ht="24.75" customHeight="1">
      <c r="A13" s="23"/>
      <c r="B13" s="23"/>
      <c r="C13" s="23"/>
      <c r="D13" s="23"/>
      <c r="E13" s="23"/>
      <c r="F13" s="23"/>
      <c r="G13" s="23"/>
    </row>
    <row r="14" spans="1:7" s="10" customFormat="1" ht="24.75" customHeight="1">
      <c r="A14" s="23"/>
      <c r="B14" s="23"/>
      <c r="C14" s="23"/>
      <c r="D14" s="23"/>
      <c r="E14" s="23"/>
      <c r="F14" s="23"/>
      <c r="G14" s="23"/>
    </row>
    <row r="15" spans="1:7" s="10" customFormat="1" ht="24.75" customHeight="1">
      <c r="A15" s="23"/>
      <c r="B15" s="23"/>
      <c r="C15" s="23"/>
      <c r="D15" s="23"/>
      <c r="E15" s="23"/>
      <c r="F15" s="23"/>
      <c r="G15" s="23"/>
    </row>
    <row r="16" spans="1:7" s="10" customFormat="1" ht="24.75" customHeight="1">
      <c r="A16" s="23"/>
      <c r="B16" s="23"/>
      <c r="C16" s="23"/>
      <c r="D16" s="23"/>
      <c r="E16" s="23"/>
      <c r="F16" s="23"/>
      <c r="G16" s="23"/>
    </row>
    <row r="17" ht="14.25">
      <c r="A17" s="2" t="s">
        <v>201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25" sqref="E25"/>
    </sheetView>
  </sheetViews>
  <sheetFormatPr defaultColWidth="9.00390625" defaultRowHeight="14.25"/>
  <cols>
    <col min="1" max="1" width="28.75390625" style="0" customWidth="1"/>
    <col min="2" max="2" width="16.375" style="0" customWidth="1"/>
    <col min="3" max="3" width="32.50390625" style="0" customWidth="1"/>
    <col min="4" max="4" width="10.75390625" style="40" customWidth="1"/>
    <col min="5" max="5" width="13.875" style="0" customWidth="1"/>
    <col min="6" max="6" width="16.375" style="0" customWidth="1"/>
  </cols>
  <sheetData>
    <row r="1" ht="21" customHeight="1">
      <c r="A1" t="s">
        <v>44</v>
      </c>
    </row>
    <row r="2" spans="1:6" s="8" customFormat="1" ht="28.5" customHeight="1">
      <c r="A2" s="83" t="s">
        <v>46</v>
      </c>
      <c r="B2" s="83"/>
      <c r="C2" s="83"/>
      <c r="D2" s="83"/>
      <c r="E2" s="83"/>
      <c r="F2" s="83"/>
    </row>
    <row r="3" spans="1:6" s="10" customFormat="1" ht="17.25" customHeight="1">
      <c r="A3" s="10" t="s">
        <v>187</v>
      </c>
      <c r="C3" s="15"/>
      <c r="D3" s="40"/>
      <c r="F3" s="10" t="s">
        <v>174</v>
      </c>
    </row>
    <row r="4" spans="1:6" ht="17.25" customHeight="1">
      <c r="A4" s="84" t="s">
        <v>8</v>
      </c>
      <c r="B4" s="84"/>
      <c r="C4" s="84" t="s">
        <v>9</v>
      </c>
      <c r="D4" s="84"/>
      <c r="E4" s="84"/>
      <c r="F4" s="84"/>
    </row>
    <row r="5" spans="1:6" s="10" customFormat="1" ht="24.75" customHeight="1">
      <c r="A5" s="85" t="s">
        <v>10</v>
      </c>
      <c r="B5" s="85" t="s">
        <v>11</v>
      </c>
      <c r="C5" s="85" t="s">
        <v>12</v>
      </c>
      <c r="D5" s="85" t="s">
        <v>11</v>
      </c>
      <c r="E5" s="85"/>
      <c r="F5" s="85"/>
    </row>
    <row r="6" spans="1:6" s="10" customFormat="1" ht="31.5" customHeight="1">
      <c r="A6" s="85"/>
      <c r="B6" s="85"/>
      <c r="C6" s="85"/>
      <c r="D6" s="39" t="s">
        <v>13</v>
      </c>
      <c r="E6" s="9" t="s">
        <v>14</v>
      </c>
      <c r="F6" s="9" t="s">
        <v>15</v>
      </c>
    </row>
    <row r="7" spans="1:6" s="38" customFormat="1" ht="24.75" customHeight="1">
      <c r="A7" s="36" t="s">
        <v>16</v>
      </c>
      <c r="B7" s="37">
        <f>B8+B9</f>
        <v>523.04</v>
      </c>
      <c r="C7" s="36" t="s">
        <v>17</v>
      </c>
      <c r="D7" s="69">
        <f>E7+F7</f>
        <v>523.04</v>
      </c>
      <c r="E7" s="69">
        <f>E8+E15+E16+E25</f>
        <v>523.04</v>
      </c>
      <c r="F7" s="69">
        <v>0</v>
      </c>
    </row>
    <row r="8" spans="1:6" s="10" customFormat="1" ht="24.75" customHeight="1">
      <c r="A8" s="12" t="s">
        <v>18</v>
      </c>
      <c r="B8" s="33">
        <v>523.04</v>
      </c>
      <c r="C8" s="12" t="s">
        <v>19</v>
      </c>
      <c r="D8" s="70">
        <f>E8+F8</f>
        <v>406.4</v>
      </c>
      <c r="E8" s="71">
        <v>406.4</v>
      </c>
      <c r="F8" s="73">
        <v>0</v>
      </c>
    </row>
    <row r="9" spans="1:6" s="10" customFormat="1" ht="24.75" customHeight="1">
      <c r="A9" s="12" t="s">
        <v>20</v>
      </c>
      <c r="B9" s="66">
        <v>0</v>
      </c>
      <c r="C9" s="12" t="s">
        <v>21</v>
      </c>
      <c r="D9" s="70">
        <v>0</v>
      </c>
      <c r="E9" s="73">
        <v>0</v>
      </c>
      <c r="F9" s="73">
        <v>0</v>
      </c>
    </row>
    <row r="10" spans="1:6" s="10" customFormat="1" ht="24.75" customHeight="1">
      <c r="A10" s="12"/>
      <c r="B10" s="67"/>
      <c r="C10" s="12" t="s">
        <v>22</v>
      </c>
      <c r="D10" s="70">
        <v>0</v>
      </c>
      <c r="E10" s="73">
        <v>0</v>
      </c>
      <c r="F10" s="73">
        <v>0</v>
      </c>
    </row>
    <row r="11" spans="1:6" s="10" customFormat="1" ht="24.75" customHeight="1">
      <c r="A11" s="12"/>
      <c r="B11" s="67"/>
      <c r="C11" s="12" t="s">
        <v>23</v>
      </c>
      <c r="D11" s="70">
        <v>0</v>
      </c>
      <c r="E11" s="73">
        <v>0</v>
      </c>
      <c r="F11" s="73">
        <v>0</v>
      </c>
    </row>
    <row r="12" spans="1:6" s="10" customFormat="1" ht="24.75" customHeight="1">
      <c r="A12" s="12"/>
      <c r="B12" s="67"/>
      <c r="C12" s="12" t="s">
        <v>24</v>
      </c>
      <c r="D12" s="70">
        <v>0</v>
      </c>
      <c r="E12" s="73">
        <v>0</v>
      </c>
      <c r="F12" s="73">
        <v>0</v>
      </c>
    </row>
    <row r="13" spans="1:6" s="10" customFormat="1" ht="24.75" customHeight="1">
      <c r="A13" s="12"/>
      <c r="B13" s="67"/>
      <c r="C13" s="12" t="s">
        <v>25</v>
      </c>
      <c r="D13" s="70">
        <v>0</v>
      </c>
      <c r="E13" s="73">
        <v>0</v>
      </c>
      <c r="F13" s="73">
        <v>0</v>
      </c>
    </row>
    <row r="14" spans="1:6" s="10" customFormat="1" ht="24.75" customHeight="1">
      <c r="A14" s="12"/>
      <c r="B14" s="67"/>
      <c r="C14" s="12" t="s">
        <v>26</v>
      </c>
      <c r="D14" s="70">
        <v>0</v>
      </c>
      <c r="E14" s="73">
        <v>0</v>
      </c>
      <c r="F14" s="73">
        <v>0</v>
      </c>
    </row>
    <row r="15" spans="1:6" s="10" customFormat="1" ht="24.75" customHeight="1">
      <c r="A15" s="12"/>
      <c r="B15" s="67"/>
      <c r="C15" s="12" t="s">
        <v>27</v>
      </c>
      <c r="D15" s="70">
        <f>E15+F15</f>
        <v>52.31</v>
      </c>
      <c r="E15" s="71">
        <v>52.31</v>
      </c>
      <c r="F15" s="73">
        <v>0</v>
      </c>
    </row>
    <row r="16" spans="1:6" s="10" customFormat="1" ht="24.75" customHeight="1">
      <c r="A16" s="12"/>
      <c r="B16" s="67"/>
      <c r="C16" s="12" t="s">
        <v>28</v>
      </c>
      <c r="D16" s="70">
        <f>E16+F16</f>
        <v>25.17</v>
      </c>
      <c r="E16" s="74">
        <v>25.17</v>
      </c>
      <c r="F16" s="73">
        <v>0</v>
      </c>
    </row>
    <row r="17" spans="1:6" s="10" customFormat="1" ht="24.75" customHeight="1">
      <c r="A17" s="12"/>
      <c r="B17" s="67"/>
      <c r="C17" s="12" t="s">
        <v>29</v>
      </c>
      <c r="D17" s="70">
        <v>0</v>
      </c>
      <c r="E17" s="73">
        <v>0</v>
      </c>
      <c r="F17" s="73">
        <v>0</v>
      </c>
    </row>
    <row r="18" spans="1:6" s="10" customFormat="1" ht="24.75" customHeight="1">
      <c r="A18" s="12"/>
      <c r="B18" s="67"/>
      <c r="C18" s="12" t="s">
        <v>30</v>
      </c>
      <c r="D18" s="70">
        <v>0</v>
      </c>
      <c r="E18" s="73">
        <v>0</v>
      </c>
      <c r="F18" s="73">
        <v>0</v>
      </c>
    </row>
    <row r="19" spans="1:6" s="10" customFormat="1" ht="24.75" customHeight="1">
      <c r="A19" s="12"/>
      <c r="B19" s="67"/>
      <c r="C19" s="12" t="s">
        <v>31</v>
      </c>
      <c r="D19" s="70">
        <v>0</v>
      </c>
      <c r="E19" s="73">
        <v>0</v>
      </c>
      <c r="F19" s="73">
        <v>0</v>
      </c>
    </row>
    <row r="20" spans="1:6" s="10" customFormat="1" ht="24.75" customHeight="1">
      <c r="A20" s="12"/>
      <c r="B20" s="67"/>
      <c r="C20" s="12" t="s">
        <v>32</v>
      </c>
      <c r="D20" s="70">
        <v>0</v>
      </c>
      <c r="E20" s="73">
        <v>0</v>
      </c>
      <c r="F20" s="73">
        <v>0</v>
      </c>
    </row>
    <row r="21" spans="1:6" s="10" customFormat="1" ht="24.75" customHeight="1">
      <c r="A21" s="12"/>
      <c r="B21" s="67"/>
      <c r="C21" s="12" t="s">
        <v>33</v>
      </c>
      <c r="D21" s="70">
        <v>0</v>
      </c>
      <c r="E21" s="73">
        <v>0</v>
      </c>
      <c r="F21" s="73">
        <v>0</v>
      </c>
    </row>
    <row r="22" spans="1:6" s="10" customFormat="1" ht="24.75" customHeight="1">
      <c r="A22" s="12"/>
      <c r="B22" s="67"/>
      <c r="C22" s="12" t="s">
        <v>34</v>
      </c>
      <c r="D22" s="70">
        <v>0</v>
      </c>
      <c r="E22" s="73">
        <v>0</v>
      </c>
      <c r="F22" s="73">
        <v>0</v>
      </c>
    </row>
    <row r="23" spans="1:6" s="10" customFormat="1" ht="24.75" customHeight="1">
      <c r="A23" s="12"/>
      <c r="B23" s="67"/>
      <c r="C23" s="12" t="s">
        <v>35</v>
      </c>
      <c r="D23" s="70">
        <v>0</v>
      </c>
      <c r="E23" s="73">
        <v>0</v>
      </c>
      <c r="F23" s="73">
        <v>0</v>
      </c>
    </row>
    <row r="24" spans="1:6" s="10" customFormat="1" ht="24.75" customHeight="1">
      <c r="A24" s="12"/>
      <c r="B24" s="67"/>
      <c r="C24" s="12" t="s">
        <v>36</v>
      </c>
      <c r="D24" s="70">
        <v>0</v>
      </c>
      <c r="E24" s="73">
        <v>0</v>
      </c>
      <c r="F24" s="73">
        <v>0</v>
      </c>
    </row>
    <row r="25" spans="1:6" s="10" customFormat="1" ht="24.75" customHeight="1">
      <c r="A25" s="12"/>
      <c r="B25" s="67"/>
      <c r="C25" s="12" t="s">
        <v>37</v>
      </c>
      <c r="D25" s="70">
        <f>E25+F25</f>
        <v>39.16</v>
      </c>
      <c r="E25" s="74">
        <v>39.16</v>
      </c>
      <c r="F25" s="73">
        <v>0</v>
      </c>
    </row>
    <row r="26" spans="1:6" s="10" customFormat="1" ht="24.75" customHeight="1">
      <c r="A26" s="12"/>
      <c r="B26" s="67"/>
      <c r="C26" s="12" t="s">
        <v>38</v>
      </c>
      <c r="D26" s="70">
        <v>0</v>
      </c>
      <c r="E26" s="73">
        <v>0</v>
      </c>
      <c r="F26" s="73">
        <v>0</v>
      </c>
    </row>
    <row r="27" spans="1:6" s="10" customFormat="1" ht="24.75" customHeight="1">
      <c r="A27" s="12"/>
      <c r="B27" s="67"/>
      <c r="C27" s="12" t="s">
        <v>39</v>
      </c>
      <c r="D27" s="70">
        <v>0</v>
      </c>
      <c r="E27" s="73">
        <v>0</v>
      </c>
      <c r="F27" s="73">
        <v>0</v>
      </c>
    </row>
    <row r="28" spans="1:6" s="10" customFormat="1" ht="24.75" customHeight="1">
      <c r="A28" s="12"/>
      <c r="B28" s="67"/>
      <c r="C28" s="12"/>
      <c r="D28" s="70"/>
      <c r="E28" s="73"/>
      <c r="F28" s="73"/>
    </row>
    <row r="29" spans="1:6" s="10" customFormat="1" ht="24.75" customHeight="1">
      <c r="A29" s="13" t="s">
        <v>40</v>
      </c>
      <c r="B29" s="68">
        <v>0</v>
      </c>
      <c r="C29" s="13" t="s">
        <v>41</v>
      </c>
      <c r="D29" s="79">
        <v>0</v>
      </c>
      <c r="E29" s="77">
        <v>0</v>
      </c>
      <c r="F29" s="77">
        <v>0</v>
      </c>
    </row>
    <row r="30" spans="1:6" s="10" customFormat="1" ht="24.75" customHeight="1">
      <c r="A30" s="12" t="s">
        <v>18</v>
      </c>
      <c r="B30" s="67">
        <v>0</v>
      </c>
      <c r="C30" s="12" t="s">
        <v>18</v>
      </c>
      <c r="D30" s="70">
        <v>0</v>
      </c>
      <c r="E30" s="73">
        <v>0</v>
      </c>
      <c r="F30" s="73">
        <v>0</v>
      </c>
    </row>
    <row r="31" spans="1:6" s="10" customFormat="1" ht="24.75" customHeight="1">
      <c r="A31" s="12" t="s">
        <v>20</v>
      </c>
      <c r="B31" s="67">
        <v>0</v>
      </c>
      <c r="C31" s="12" t="s">
        <v>20</v>
      </c>
      <c r="D31" s="72">
        <v>0</v>
      </c>
      <c r="E31" s="75">
        <v>0</v>
      </c>
      <c r="F31" s="73">
        <v>0</v>
      </c>
    </row>
    <row r="32" spans="1:6" s="10" customFormat="1" ht="24.75" customHeight="1">
      <c r="A32" s="14" t="s">
        <v>42</v>
      </c>
      <c r="B32" s="39">
        <f>B7+B29</f>
        <v>523.04</v>
      </c>
      <c r="C32" s="32" t="s">
        <v>43</v>
      </c>
      <c r="D32" s="78">
        <f>E32+F32</f>
        <v>523.04</v>
      </c>
      <c r="E32" s="76">
        <f>E7+E29</f>
        <v>523.04</v>
      </c>
      <c r="F32" s="77">
        <v>0</v>
      </c>
    </row>
  </sheetData>
  <sheetProtection/>
  <mergeCells count="7">
    <mergeCell ref="A2:F2"/>
    <mergeCell ref="A4:B4"/>
    <mergeCell ref="C4:F4"/>
    <mergeCell ref="A5:A6"/>
    <mergeCell ref="B5:B6"/>
    <mergeCell ref="C5:C6"/>
    <mergeCell ref="D5:F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10.625" style="45" customWidth="1"/>
    <col min="2" max="2" width="32.75390625" style="0" customWidth="1"/>
    <col min="3" max="3" width="13.375" style="38" customWidth="1"/>
    <col min="4" max="4" width="12.375" style="38" customWidth="1"/>
    <col min="5" max="5" width="12.375" style="0" customWidth="1"/>
    <col min="6" max="6" width="15.50390625" style="0" customWidth="1"/>
    <col min="7" max="7" width="12.75390625" style="0" customWidth="1"/>
    <col min="8" max="8" width="12.875" style="0" customWidth="1"/>
    <col min="9" max="9" width="13.125" style="0" customWidth="1"/>
  </cols>
  <sheetData>
    <row r="1" ht="29.25" customHeight="1">
      <c r="A1" s="45" t="s">
        <v>55</v>
      </c>
    </row>
    <row r="2" spans="1:9" s="8" customFormat="1" ht="31.5" customHeight="1">
      <c r="A2" s="83" t="s">
        <v>175</v>
      </c>
      <c r="B2" s="83"/>
      <c r="C2" s="83"/>
      <c r="D2" s="83"/>
      <c r="E2" s="83"/>
      <c r="F2" s="83"/>
      <c r="G2" s="83"/>
      <c r="H2" s="83"/>
      <c r="I2" s="83"/>
    </row>
    <row r="3" spans="1:9" s="16" customFormat="1" ht="31.5" customHeight="1">
      <c r="A3" s="46" t="s">
        <v>187</v>
      </c>
      <c r="C3" s="44"/>
      <c r="D3" s="42"/>
      <c r="I3" s="16" t="s">
        <v>174</v>
      </c>
    </row>
    <row r="4" spans="1:9" s="10" customFormat="1" ht="30" customHeight="1">
      <c r="A4" s="86" t="s">
        <v>47</v>
      </c>
      <c r="B4" s="86"/>
      <c r="C4" s="87" t="s">
        <v>176</v>
      </c>
      <c r="D4" s="88" t="s">
        <v>48</v>
      </c>
      <c r="E4" s="88"/>
      <c r="F4" s="88"/>
      <c r="G4" s="88"/>
      <c r="H4" s="88"/>
      <c r="I4" s="86" t="s">
        <v>49</v>
      </c>
    </row>
    <row r="5" spans="1:9" s="10" customFormat="1" ht="52.5" customHeight="1">
      <c r="A5" s="48" t="s">
        <v>50</v>
      </c>
      <c r="B5" s="41" t="s">
        <v>51</v>
      </c>
      <c r="C5" s="87"/>
      <c r="D5" s="43" t="s">
        <v>13</v>
      </c>
      <c r="E5" s="41" t="s">
        <v>189</v>
      </c>
      <c r="F5" s="41" t="s">
        <v>52</v>
      </c>
      <c r="G5" s="41" t="s">
        <v>53</v>
      </c>
      <c r="H5" s="41" t="s">
        <v>54</v>
      </c>
      <c r="I5" s="86"/>
    </row>
    <row r="6" spans="1:9" s="105" customFormat="1" ht="25.5" customHeight="1">
      <c r="A6" s="103"/>
      <c r="B6" s="104" t="s">
        <v>58</v>
      </c>
      <c r="C6" s="97">
        <f>SUM(C7:C19)</f>
        <v>523.0399999999998</v>
      </c>
      <c r="D6" s="97">
        <f aca="true" t="shared" si="0" ref="D6:I6">SUM(D7:D19)</f>
        <v>523.0399999999998</v>
      </c>
      <c r="E6" s="97">
        <f t="shared" si="0"/>
        <v>523.0399999999998</v>
      </c>
      <c r="F6" s="97">
        <f t="shared" si="0"/>
        <v>0</v>
      </c>
      <c r="G6" s="97">
        <f t="shared" si="0"/>
        <v>0</v>
      </c>
      <c r="H6" s="97">
        <f t="shared" si="0"/>
        <v>0</v>
      </c>
      <c r="I6" s="97">
        <f t="shared" si="0"/>
        <v>0</v>
      </c>
    </row>
    <row r="7" spans="1:9" s="102" customFormat="1" ht="25.5" customHeight="1">
      <c r="A7" s="100">
        <v>2010201</v>
      </c>
      <c r="B7" s="100" t="s">
        <v>185</v>
      </c>
      <c r="C7" s="98">
        <v>257.39</v>
      </c>
      <c r="D7" s="98">
        <v>257.39</v>
      </c>
      <c r="E7" s="98">
        <v>257.39</v>
      </c>
      <c r="F7" s="99">
        <v>0</v>
      </c>
      <c r="G7" s="99">
        <v>0</v>
      </c>
      <c r="H7" s="99">
        <v>0</v>
      </c>
      <c r="I7" s="99">
        <v>0</v>
      </c>
    </row>
    <row r="8" spans="1:9" s="102" customFormat="1" ht="25.5" customHeight="1">
      <c r="A8" s="100">
        <v>2010202</v>
      </c>
      <c r="B8" s="101" t="s">
        <v>190</v>
      </c>
      <c r="C8" s="98">
        <v>53</v>
      </c>
      <c r="D8" s="98">
        <v>53</v>
      </c>
      <c r="E8" s="98">
        <v>53</v>
      </c>
      <c r="F8" s="99">
        <v>0</v>
      </c>
      <c r="G8" s="99">
        <v>0</v>
      </c>
      <c r="H8" s="99">
        <v>0</v>
      </c>
      <c r="I8" s="99">
        <v>0</v>
      </c>
    </row>
    <row r="9" spans="1:9" s="102" customFormat="1" ht="25.5" customHeight="1">
      <c r="A9" s="100">
        <v>2010204</v>
      </c>
      <c r="B9" s="100" t="s">
        <v>186</v>
      </c>
      <c r="C9" s="98">
        <v>30</v>
      </c>
      <c r="D9" s="98">
        <v>30</v>
      </c>
      <c r="E9" s="98">
        <v>30</v>
      </c>
      <c r="F9" s="99">
        <v>0</v>
      </c>
      <c r="G9" s="99">
        <v>0</v>
      </c>
      <c r="H9" s="99">
        <v>0</v>
      </c>
      <c r="I9" s="99">
        <v>0</v>
      </c>
    </row>
    <row r="10" spans="1:9" s="102" customFormat="1" ht="25.5" customHeight="1">
      <c r="A10" s="100">
        <v>2010299</v>
      </c>
      <c r="B10" s="101" t="s">
        <v>191</v>
      </c>
      <c r="C10" s="98">
        <v>16</v>
      </c>
      <c r="D10" s="98">
        <v>16</v>
      </c>
      <c r="E10" s="98">
        <v>16</v>
      </c>
      <c r="F10" s="99">
        <v>0</v>
      </c>
      <c r="G10" s="99">
        <v>0</v>
      </c>
      <c r="H10" s="99">
        <v>0</v>
      </c>
      <c r="I10" s="99">
        <v>0</v>
      </c>
    </row>
    <row r="11" spans="1:9" s="102" customFormat="1" ht="25.5" customHeight="1">
      <c r="A11" s="100">
        <v>2012801</v>
      </c>
      <c r="B11" s="101" t="s">
        <v>192</v>
      </c>
      <c r="C11" s="98">
        <v>32.01</v>
      </c>
      <c r="D11" s="98">
        <v>32.01</v>
      </c>
      <c r="E11" s="98">
        <v>32.01</v>
      </c>
      <c r="F11" s="99">
        <v>0</v>
      </c>
      <c r="G11" s="99">
        <v>0</v>
      </c>
      <c r="H11" s="99">
        <v>0</v>
      </c>
      <c r="I11" s="99">
        <v>0</v>
      </c>
    </row>
    <row r="12" spans="1:9" s="102" customFormat="1" ht="25.5" customHeight="1">
      <c r="A12" s="100">
        <v>2012899</v>
      </c>
      <c r="B12" s="101" t="s">
        <v>193</v>
      </c>
      <c r="C12" s="98">
        <v>18</v>
      </c>
      <c r="D12" s="98">
        <v>18</v>
      </c>
      <c r="E12" s="98">
        <v>18</v>
      </c>
      <c r="F12" s="99">
        <v>0</v>
      </c>
      <c r="G12" s="99">
        <v>0</v>
      </c>
      <c r="H12" s="99">
        <v>0</v>
      </c>
      <c r="I12" s="99">
        <v>0</v>
      </c>
    </row>
    <row r="13" spans="1:9" s="102" customFormat="1" ht="25.5" customHeight="1">
      <c r="A13" s="100">
        <v>2080504</v>
      </c>
      <c r="B13" s="100" t="s">
        <v>194</v>
      </c>
      <c r="C13" s="98">
        <v>10.2</v>
      </c>
      <c r="D13" s="98">
        <v>10.2</v>
      </c>
      <c r="E13" s="98">
        <v>10.2</v>
      </c>
      <c r="F13" s="99">
        <v>0</v>
      </c>
      <c r="G13" s="99">
        <v>0</v>
      </c>
      <c r="H13" s="99">
        <v>0</v>
      </c>
      <c r="I13" s="99">
        <v>0</v>
      </c>
    </row>
    <row r="14" spans="1:9" s="102" customFormat="1" ht="25.5" customHeight="1">
      <c r="A14" s="100">
        <v>2080505</v>
      </c>
      <c r="B14" s="101" t="s">
        <v>195</v>
      </c>
      <c r="C14" s="98">
        <v>30.08</v>
      </c>
      <c r="D14" s="98">
        <v>30.08</v>
      </c>
      <c r="E14" s="98">
        <v>30.08</v>
      </c>
      <c r="F14" s="99">
        <v>0</v>
      </c>
      <c r="G14" s="99">
        <v>0</v>
      </c>
      <c r="H14" s="99">
        <v>0</v>
      </c>
      <c r="I14" s="99">
        <v>0</v>
      </c>
    </row>
    <row r="15" spans="1:9" s="102" customFormat="1" ht="25.5" customHeight="1">
      <c r="A15" s="100">
        <v>2080506</v>
      </c>
      <c r="B15" s="101" t="s">
        <v>196</v>
      </c>
      <c r="C15" s="98">
        <v>12.03</v>
      </c>
      <c r="D15" s="98">
        <v>12.03</v>
      </c>
      <c r="E15" s="98">
        <v>12.03</v>
      </c>
      <c r="F15" s="99">
        <v>0</v>
      </c>
      <c r="G15" s="99">
        <v>0</v>
      </c>
      <c r="H15" s="99">
        <v>0</v>
      </c>
      <c r="I15" s="99">
        <v>0</v>
      </c>
    </row>
    <row r="16" spans="1:9" s="102" customFormat="1" ht="25.5" customHeight="1">
      <c r="A16" s="100">
        <v>2101103</v>
      </c>
      <c r="B16" s="101" t="s">
        <v>197</v>
      </c>
      <c r="C16" s="98">
        <v>13.14</v>
      </c>
      <c r="D16" s="98">
        <v>13.14</v>
      </c>
      <c r="E16" s="98">
        <v>13.14</v>
      </c>
      <c r="F16" s="99">
        <v>0</v>
      </c>
      <c r="G16" s="99">
        <v>0</v>
      </c>
      <c r="H16" s="99">
        <v>0</v>
      </c>
      <c r="I16" s="99">
        <v>0</v>
      </c>
    </row>
    <row r="17" spans="1:9" s="102" customFormat="1" ht="25.5" customHeight="1">
      <c r="A17" s="100">
        <v>2101101</v>
      </c>
      <c r="B17" s="101" t="s">
        <v>198</v>
      </c>
      <c r="C17" s="98">
        <v>12.03</v>
      </c>
      <c r="D17" s="98">
        <v>12.03</v>
      </c>
      <c r="E17" s="98">
        <v>12.03</v>
      </c>
      <c r="F17" s="99">
        <v>0</v>
      </c>
      <c r="G17" s="99">
        <v>0</v>
      </c>
      <c r="H17" s="99">
        <v>0</v>
      </c>
      <c r="I17" s="99">
        <v>0</v>
      </c>
    </row>
    <row r="18" spans="1:9" s="102" customFormat="1" ht="25.5" customHeight="1">
      <c r="A18" s="100">
        <v>2210201</v>
      </c>
      <c r="B18" s="100" t="s">
        <v>199</v>
      </c>
      <c r="C18" s="98">
        <v>20.85</v>
      </c>
      <c r="D18" s="98">
        <v>20.85</v>
      </c>
      <c r="E18" s="98">
        <v>20.85</v>
      </c>
      <c r="F18" s="99">
        <v>0</v>
      </c>
      <c r="G18" s="99">
        <v>0</v>
      </c>
      <c r="H18" s="99">
        <v>0</v>
      </c>
      <c r="I18" s="99">
        <v>0</v>
      </c>
    </row>
    <row r="19" spans="1:9" s="102" customFormat="1" ht="25.5" customHeight="1">
      <c r="A19" s="100">
        <v>2210203</v>
      </c>
      <c r="B19" s="100" t="s">
        <v>200</v>
      </c>
      <c r="C19" s="98">
        <v>18.31</v>
      </c>
      <c r="D19" s="98">
        <v>18.31</v>
      </c>
      <c r="E19" s="98">
        <v>18.31</v>
      </c>
      <c r="F19" s="99">
        <v>0</v>
      </c>
      <c r="G19" s="99">
        <v>0</v>
      </c>
      <c r="H19" s="99">
        <v>0</v>
      </c>
      <c r="I19" s="99">
        <v>0</v>
      </c>
    </row>
  </sheetData>
  <sheetProtection/>
  <mergeCells count="5">
    <mergeCell ref="A2:I2"/>
    <mergeCell ref="A4:B4"/>
    <mergeCell ref="C4:C5"/>
    <mergeCell ref="D4:H4"/>
    <mergeCell ref="I4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11.875" style="45" customWidth="1"/>
    <col min="2" max="2" width="31.625" style="0" customWidth="1"/>
    <col min="3" max="3" width="14.125" style="0" customWidth="1"/>
    <col min="4" max="4" width="11.00390625" style="0" customWidth="1"/>
    <col min="5" max="6" width="11.625" style="0" customWidth="1"/>
    <col min="7" max="7" width="12.25390625" style="0" customWidth="1"/>
    <col min="8" max="8" width="13.625" style="0" customWidth="1"/>
  </cols>
  <sheetData>
    <row r="1" ht="24.75" customHeight="1">
      <c r="A1" s="45" t="s">
        <v>63</v>
      </c>
    </row>
    <row r="2" spans="1:8" s="8" customFormat="1" ht="22.5" customHeight="1">
      <c r="A2" s="83" t="s">
        <v>177</v>
      </c>
      <c r="B2" s="83"/>
      <c r="C2" s="83"/>
      <c r="D2" s="83"/>
      <c r="E2" s="83"/>
      <c r="F2" s="83"/>
      <c r="G2" s="83"/>
      <c r="H2" s="83"/>
    </row>
    <row r="3" spans="1:8" ht="24" customHeight="1">
      <c r="A3" s="46" t="s">
        <v>187</v>
      </c>
      <c r="H3" t="s">
        <v>45</v>
      </c>
    </row>
    <row r="4" spans="1:8" s="1" customFormat="1" ht="24.75" customHeight="1">
      <c r="A4" s="86" t="s">
        <v>47</v>
      </c>
      <c r="B4" s="86"/>
      <c r="C4" s="88" t="s">
        <v>56</v>
      </c>
      <c r="D4" s="86" t="s">
        <v>57</v>
      </c>
      <c r="E4" s="86"/>
      <c r="F4" s="86"/>
      <c r="G4" s="86" t="s">
        <v>64</v>
      </c>
      <c r="H4" s="86"/>
    </row>
    <row r="5" spans="1:8" s="1" customFormat="1" ht="31.5" customHeight="1">
      <c r="A5" s="48" t="s">
        <v>50</v>
      </c>
      <c r="B5" s="41" t="s">
        <v>51</v>
      </c>
      <c r="C5" s="88"/>
      <c r="D5" s="41" t="s">
        <v>58</v>
      </c>
      <c r="E5" s="41" t="s">
        <v>59</v>
      </c>
      <c r="F5" s="41" t="s">
        <v>60</v>
      </c>
      <c r="G5" s="41" t="s">
        <v>61</v>
      </c>
      <c r="H5" s="41" t="s">
        <v>62</v>
      </c>
    </row>
    <row r="6" spans="1:8" s="114" customFormat="1" ht="24" customHeight="1">
      <c r="A6" s="110" t="s">
        <v>202</v>
      </c>
      <c r="B6" s="111"/>
      <c r="C6" s="112">
        <f>SUM(C7:C19)</f>
        <v>568.54</v>
      </c>
      <c r="D6" s="112">
        <f>SUM(D7:D19)</f>
        <v>523.0399999999998</v>
      </c>
      <c r="E6" s="112">
        <f>SUM(E7:E19)</f>
        <v>406.0399999999999</v>
      </c>
      <c r="F6" s="112">
        <f>SUM(F7:F19)</f>
        <v>117</v>
      </c>
      <c r="G6" s="112">
        <f>SUM(G7:G19)</f>
        <v>45.5</v>
      </c>
      <c r="H6" s="113">
        <f>G6/C6</f>
        <v>0.08002954937207585</v>
      </c>
    </row>
    <row r="7" spans="1:8" s="1" customFormat="1" ht="24" customHeight="1">
      <c r="A7" s="49">
        <v>2010201</v>
      </c>
      <c r="B7" s="51" t="s">
        <v>185</v>
      </c>
      <c r="C7" s="107">
        <v>266.4</v>
      </c>
      <c r="D7" s="108">
        <f aca="true" t="shared" si="0" ref="D7:D19">E7+F7</f>
        <v>257.39</v>
      </c>
      <c r="E7" s="108">
        <v>257.39</v>
      </c>
      <c r="F7" s="107">
        <v>0</v>
      </c>
      <c r="G7" s="109">
        <f aca="true" t="shared" si="1" ref="G7:G19">C7-D7</f>
        <v>9.009999999999991</v>
      </c>
      <c r="H7" s="106">
        <f aca="true" t="shared" si="2" ref="H7:H19">G7/C7</f>
        <v>0.03382132132132129</v>
      </c>
    </row>
    <row r="8" spans="1:8" s="1" customFormat="1" ht="24" customHeight="1">
      <c r="A8" s="49">
        <v>2010202</v>
      </c>
      <c r="B8" s="101" t="s">
        <v>203</v>
      </c>
      <c r="C8" s="107">
        <v>65</v>
      </c>
      <c r="D8" s="108">
        <f t="shared" si="0"/>
        <v>53</v>
      </c>
      <c r="E8" s="107">
        <v>0</v>
      </c>
      <c r="F8" s="108">
        <v>53</v>
      </c>
      <c r="G8" s="109">
        <f t="shared" si="1"/>
        <v>12</v>
      </c>
      <c r="H8" s="106">
        <f t="shared" si="2"/>
        <v>0.18461538461538463</v>
      </c>
    </row>
    <row r="9" spans="1:8" s="1" customFormat="1" ht="24" customHeight="1">
      <c r="A9" s="49">
        <v>2010204</v>
      </c>
      <c r="B9" s="51" t="s">
        <v>186</v>
      </c>
      <c r="C9" s="107">
        <v>30</v>
      </c>
      <c r="D9" s="108">
        <f t="shared" si="0"/>
        <v>30</v>
      </c>
      <c r="E9" s="107">
        <v>0</v>
      </c>
      <c r="F9" s="108">
        <v>30</v>
      </c>
      <c r="G9" s="109">
        <f t="shared" si="1"/>
        <v>0</v>
      </c>
      <c r="H9" s="106">
        <f t="shared" si="2"/>
        <v>0</v>
      </c>
    </row>
    <row r="10" spans="1:8" s="1" customFormat="1" ht="24" customHeight="1">
      <c r="A10" s="49">
        <v>2010299</v>
      </c>
      <c r="B10" s="50" t="s">
        <v>191</v>
      </c>
      <c r="C10" s="107">
        <v>21</v>
      </c>
      <c r="D10" s="108">
        <f t="shared" si="0"/>
        <v>16</v>
      </c>
      <c r="E10" s="107">
        <v>0</v>
      </c>
      <c r="F10" s="108">
        <v>16</v>
      </c>
      <c r="G10" s="109">
        <f t="shared" si="1"/>
        <v>5</v>
      </c>
      <c r="H10" s="106">
        <f t="shared" si="2"/>
        <v>0.23809523809523808</v>
      </c>
    </row>
    <row r="11" spans="1:8" ht="24" customHeight="1">
      <c r="A11" s="49">
        <v>2012801</v>
      </c>
      <c r="B11" s="101" t="s">
        <v>204</v>
      </c>
      <c r="C11" s="107">
        <v>28.98</v>
      </c>
      <c r="D11" s="108">
        <f t="shared" si="0"/>
        <v>32.01</v>
      </c>
      <c r="E11" s="108">
        <v>32.01</v>
      </c>
      <c r="F11" s="107">
        <v>0</v>
      </c>
      <c r="G11" s="109">
        <f t="shared" si="1"/>
        <v>-3.0299999999999976</v>
      </c>
      <c r="H11" s="106">
        <f t="shared" si="2"/>
        <v>-0.10455486542443056</v>
      </c>
    </row>
    <row r="12" spans="1:8" ht="24" customHeight="1">
      <c r="A12" s="49">
        <v>2012899</v>
      </c>
      <c r="B12" s="101" t="s">
        <v>193</v>
      </c>
      <c r="C12" s="107">
        <v>24</v>
      </c>
      <c r="D12" s="108">
        <f t="shared" si="0"/>
        <v>18</v>
      </c>
      <c r="E12" s="107">
        <v>0</v>
      </c>
      <c r="F12" s="108">
        <v>18</v>
      </c>
      <c r="G12" s="109">
        <f t="shared" si="1"/>
        <v>6</v>
      </c>
      <c r="H12" s="106">
        <f t="shared" si="2"/>
        <v>0.25</v>
      </c>
    </row>
    <row r="13" spans="1:8" ht="24" customHeight="1">
      <c r="A13" s="49">
        <v>2080504</v>
      </c>
      <c r="B13" s="51" t="s">
        <v>194</v>
      </c>
      <c r="C13" s="107">
        <v>32.73</v>
      </c>
      <c r="D13" s="108">
        <f t="shared" si="0"/>
        <v>10.2</v>
      </c>
      <c r="E13" s="108">
        <v>10.2</v>
      </c>
      <c r="F13" s="107">
        <v>0</v>
      </c>
      <c r="G13" s="109">
        <f t="shared" si="1"/>
        <v>22.529999999999998</v>
      </c>
      <c r="H13" s="106">
        <f t="shared" si="2"/>
        <v>0.6883593033913841</v>
      </c>
    </row>
    <row r="14" spans="1:8" ht="24" customHeight="1">
      <c r="A14" s="49">
        <v>2080505</v>
      </c>
      <c r="B14" s="50" t="s">
        <v>195</v>
      </c>
      <c r="C14" s="107">
        <v>32.95</v>
      </c>
      <c r="D14" s="108">
        <f t="shared" si="0"/>
        <v>30.08</v>
      </c>
      <c r="E14" s="108">
        <v>30.08</v>
      </c>
      <c r="F14" s="107">
        <v>0</v>
      </c>
      <c r="G14" s="109">
        <f t="shared" si="1"/>
        <v>2.8700000000000045</v>
      </c>
      <c r="H14" s="106">
        <f t="shared" si="2"/>
        <v>0.08710166919575127</v>
      </c>
    </row>
    <row r="15" spans="1:8" ht="24" customHeight="1">
      <c r="A15" s="49">
        <v>2080506</v>
      </c>
      <c r="B15" s="50" t="s">
        <v>196</v>
      </c>
      <c r="C15" s="107">
        <v>0</v>
      </c>
      <c r="D15" s="108">
        <f t="shared" si="0"/>
        <v>12.03</v>
      </c>
      <c r="E15" s="108">
        <v>12.03</v>
      </c>
      <c r="F15" s="107">
        <v>0</v>
      </c>
      <c r="G15" s="109">
        <f t="shared" si="1"/>
        <v>-12.03</v>
      </c>
      <c r="H15" s="106">
        <v>0</v>
      </c>
    </row>
    <row r="16" spans="1:8" ht="24" customHeight="1">
      <c r="A16" s="49">
        <v>2101103</v>
      </c>
      <c r="B16" s="50" t="s">
        <v>197</v>
      </c>
      <c r="C16" s="107">
        <v>13.47</v>
      </c>
      <c r="D16" s="108">
        <f t="shared" si="0"/>
        <v>13.14</v>
      </c>
      <c r="E16" s="108">
        <v>13.14</v>
      </c>
      <c r="F16" s="107">
        <v>0</v>
      </c>
      <c r="G16" s="109">
        <f t="shared" si="1"/>
        <v>0.33000000000000007</v>
      </c>
      <c r="H16" s="106">
        <f t="shared" si="2"/>
        <v>0.024498886414253903</v>
      </c>
    </row>
    <row r="17" spans="1:8" ht="24" customHeight="1">
      <c r="A17" s="49">
        <v>2101101</v>
      </c>
      <c r="B17" s="50" t="s">
        <v>198</v>
      </c>
      <c r="C17" s="107">
        <v>13.62</v>
      </c>
      <c r="D17" s="108">
        <f t="shared" si="0"/>
        <v>12.03</v>
      </c>
      <c r="E17" s="108">
        <v>12.03</v>
      </c>
      <c r="F17" s="107">
        <v>0</v>
      </c>
      <c r="G17" s="109">
        <f t="shared" si="1"/>
        <v>1.5899999999999999</v>
      </c>
      <c r="H17" s="106">
        <f t="shared" si="2"/>
        <v>0.11674008810572686</v>
      </c>
    </row>
    <row r="18" spans="1:8" ht="24" customHeight="1">
      <c r="A18" s="49">
        <v>2210201</v>
      </c>
      <c r="B18" s="51" t="s">
        <v>199</v>
      </c>
      <c r="C18" s="107">
        <v>23.53</v>
      </c>
      <c r="D18" s="108">
        <f t="shared" si="0"/>
        <v>20.85</v>
      </c>
      <c r="E18" s="108">
        <v>20.85</v>
      </c>
      <c r="F18" s="107">
        <v>0</v>
      </c>
      <c r="G18" s="109">
        <f t="shared" si="1"/>
        <v>2.6799999999999997</v>
      </c>
      <c r="H18" s="106">
        <f t="shared" si="2"/>
        <v>0.1138971525711857</v>
      </c>
    </row>
    <row r="19" spans="1:8" ht="24" customHeight="1">
      <c r="A19" s="49">
        <v>2210203</v>
      </c>
      <c r="B19" s="49" t="s">
        <v>200</v>
      </c>
      <c r="C19" s="107">
        <v>16.86</v>
      </c>
      <c r="D19" s="108">
        <f t="shared" si="0"/>
        <v>18.31</v>
      </c>
      <c r="E19" s="108">
        <v>18.31</v>
      </c>
      <c r="F19" s="107">
        <v>0</v>
      </c>
      <c r="G19" s="109">
        <f t="shared" si="1"/>
        <v>-1.4499999999999993</v>
      </c>
      <c r="H19" s="106">
        <f t="shared" si="2"/>
        <v>-0.08600237247924077</v>
      </c>
    </row>
    <row r="20" spans="1:8" ht="14.25">
      <c r="A20" s="52"/>
      <c r="B20" s="52"/>
      <c r="C20" s="52"/>
      <c r="D20" s="52"/>
      <c r="E20" s="52"/>
      <c r="F20" s="52"/>
      <c r="G20" s="52"/>
      <c r="H20" s="52"/>
    </row>
    <row r="21" spans="1:8" ht="14.25">
      <c r="A21" s="52"/>
      <c r="B21" s="52"/>
      <c r="C21" s="52"/>
      <c r="D21" s="52"/>
      <c r="E21" s="52"/>
      <c r="F21" s="52"/>
      <c r="G21" s="52"/>
      <c r="H21" s="52"/>
    </row>
    <row r="22" spans="1:8" ht="14.25">
      <c r="A22" s="52"/>
      <c r="B22" s="52"/>
      <c r="C22" s="52"/>
      <c r="D22" s="52"/>
      <c r="E22" s="52"/>
      <c r="F22" s="52"/>
      <c r="G22" s="52"/>
      <c r="H22" s="52"/>
    </row>
    <row r="23" spans="1:8" ht="14.25">
      <c r="A23" s="52"/>
      <c r="B23" s="52"/>
      <c r="C23" s="52"/>
      <c r="D23" s="52"/>
      <c r="E23" s="52"/>
      <c r="F23" s="52"/>
      <c r="G23" s="52"/>
      <c r="H23" s="52"/>
    </row>
    <row r="24" spans="1:8" ht="14.25">
      <c r="A24" s="52"/>
      <c r="B24" s="52"/>
      <c r="C24" s="52"/>
      <c r="D24" s="52"/>
      <c r="E24" s="52"/>
      <c r="F24" s="52"/>
      <c r="G24" s="52"/>
      <c r="H24" s="52"/>
    </row>
    <row r="25" spans="1:8" ht="14.25">
      <c r="A25" s="52"/>
      <c r="B25" s="52"/>
      <c r="C25" s="52"/>
      <c r="D25" s="52"/>
      <c r="E25" s="52"/>
      <c r="F25" s="52"/>
      <c r="G25" s="52"/>
      <c r="H25" s="52"/>
    </row>
    <row r="26" spans="1:8" ht="14.25">
      <c r="A26" s="52"/>
      <c r="B26" s="52"/>
      <c r="C26" s="52"/>
      <c r="D26" s="52"/>
      <c r="E26" s="52"/>
      <c r="F26" s="52"/>
      <c r="G26" s="52"/>
      <c r="H26" s="52"/>
    </row>
    <row r="27" spans="1:8" ht="14.25">
      <c r="A27" s="52"/>
      <c r="B27" s="52"/>
      <c r="C27" s="52"/>
      <c r="D27" s="52"/>
      <c r="E27" s="52"/>
      <c r="F27" s="52"/>
      <c r="G27" s="52"/>
      <c r="H27" s="52"/>
    </row>
    <row r="28" spans="1:8" ht="14.25">
      <c r="A28" s="52"/>
      <c r="B28" s="52"/>
      <c r="C28" s="52"/>
      <c r="D28" s="52"/>
      <c r="E28" s="52"/>
      <c r="F28" s="52"/>
      <c r="G28" s="52"/>
      <c r="H28" s="52"/>
    </row>
    <row r="29" spans="1:8" ht="409.5">
      <c r="A29" s="52"/>
      <c r="B29" s="52"/>
      <c r="C29" s="52"/>
      <c r="D29" s="52"/>
      <c r="E29" s="52"/>
      <c r="F29" s="52"/>
      <c r="G29" s="52"/>
      <c r="H29" s="52"/>
    </row>
    <row r="30" spans="1:8" ht="409.5">
      <c r="A30" s="52"/>
      <c r="B30" s="52"/>
      <c r="C30" s="52"/>
      <c r="D30" s="52"/>
      <c r="E30" s="52"/>
      <c r="F30" s="52"/>
      <c r="G30" s="52"/>
      <c r="H30" s="52"/>
    </row>
    <row r="31" spans="1:8" ht="409.5">
      <c r="A31" s="52"/>
      <c r="B31" s="52"/>
      <c r="C31" s="52"/>
      <c r="D31" s="52"/>
      <c r="E31" s="52"/>
      <c r="F31" s="52"/>
      <c r="G31" s="52"/>
      <c r="H31" s="52"/>
    </row>
    <row r="32" spans="1:8" ht="409.5">
      <c r="A32" s="52"/>
      <c r="B32" s="52"/>
      <c r="C32" s="52"/>
      <c r="D32" s="52"/>
      <c r="E32" s="52"/>
      <c r="F32" s="52"/>
      <c r="G32" s="52"/>
      <c r="H32" s="52"/>
    </row>
    <row r="33" spans="1:8" ht="409.5">
      <c r="A33" s="52"/>
      <c r="B33" s="52"/>
      <c r="C33" s="52"/>
      <c r="D33" s="52"/>
      <c r="E33" s="52"/>
      <c r="F33" s="52"/>
      <c r="G33" s="52"/>
      <c r="H33" s="52"/>
    </row>
  </sheetData>
  <sheetProtection/>
  <mergeCells count="5">
    <mergeCell ref="A2:H2"/>
    <mergeCell ref="A4:B4"/>
    <mergeCell ref="C4:C5"/>
    <mergeCell ref="D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E11" sqref="E11"/>
    </sheetView>
  </sheetViews>
  <sheetFormatPr defaultColWidth="9.00390625" defaultRowHeight="14.25"/>
  <cols>
    <col min="2" max="2" width="31.00390625" style="0" customWidth="1"/>
    <col min="3" max="3" width="11.625" style="0" customWidth="1"/>
    <col min="4" max="4" width="19.125" style="0" customWidth="1"/>
    <col min="5" max="5" width="18.25390625" style="0" customWidth="1"/>
  </cols>
  <sheetData>
    <row r="1" ht="14.25">
      <c r="A1" t="s">
        <v>126</v>
      </c>
    </row>
    <row r="2" spans="1:5" s="8" customFormat="1" ht="34.5" customHeight="1">
      <c r="A2" s="83" t="s">
        <v>127</v>
      </c>
      <c r="B2" s="83"/>
      <c r="C2" s="83"/>
      <c r="D2" s="83"/>
      <c r="E2" s="83"/>
    </row>
    <row r="3" spans="1:5" ht="19.5" customHeight="1">
      <c r="A3" s="10" t="s">
        <v>187</v>
      </c>
      <c r="E3" t="s">
        <v>45</v>
      </c>
    </row>
    <row r="4" spans="1:5" s="10" customFormat="1" ht="24.75" customHeight="1">
      <c r="A4" s="89" t="s">
        <v>3</v>
      </c>
      <c r="B4" s="89"/>
      <c r="C4" s="89" t="s">
        <v>65</v>
      </c>
      <c r="D4" s="89"/>
      <c r="E4" s="89"/>
    </row>
    <row r="5" spans="1:10" s="10" customFormat="1" ht="24.75" customHeight="1">
      <c r="A5" s="17" t="s">
        <v>50</v>
      </c>
      <c r="B5" s="24" t="s">
        <v>51</v>
      </c>
      <c r="C5" s="17" t="s">
        <v>58</v>
      </c>
      <c r="D5" s="17" t="s">
        <v>66</v>
      </c>
      <c r="E5" s="17" t="s">
        <v>67</v>
      </c>
      <c r="G5" s="16"/>
      <c r="H5" s="16"/>
      <c r="I5" s="16"/>
      <c r="J5" s="16"/>
    </row>
    <row r="6" spans="1:10" s="10" customFormat="1" ht="24.75" customHeight="1">
      <c r="A6" s="89" t="s">
        <v>6</v>
      </c>
      <c r="B6" s="89"/>
      <c r="C6" s="60">
        <f>D6+E6</f>
        <v>406.03999999999996</v>
      </c>
      <c r="D6" s="60">
        <f>D7+D15+D43+D60</f>
        <v>385.14</v>
      </c>
      <c r="E6" s="60">
        <f>SUM(E15+E59)</f>
        <v>20.9</v>
      </c>
      <c r="G6" s="34"/>
      <c r="H6" s="35"/>
      <c r="I6" s="35"/>
      <c r="J6" s="16"/>
    </row>
    <row r="7" spans="1:10" s="38" customFormat="1" ht="24.75" customHeight="1">
      <c r="A7" s="58">
        <v>301</v>
      </c>
      <c r="B7" s="59" t="s">
        <v>68</v>
      </c>
      <c r="C7" s="60">
        <f aca="true" t="shared" si="0" ref="C7:C64">D7+E7</f>
        <v>287.86</v>
      </c>
      <c r="D7" s="60">
        <f>SUM(D8:D14)</f>
        <v>287.86</v>
      </c>
      <c r="E7" s="60">
        <v>0</v>
      </c>
      <c r="G7" s="61"/>
      <c r="H7" s="62"/>
      <c r="I7" s="62"/>
      <c r="J7" s="44"/>
    </row>
    <row r="8" spans="1:10" s="10" customFormat="1" ht="24.75" customHeight="1">
      <c r="A8" s="19">
        <v>30101</v>
      </c>
      <c r="B8" s="26" t="s">
        <v>69</v>
      </c>
      <c r="C8" s="55">
        <f t="shared" si="0"/>
        <v>83.35</v>
      </c>
      <c r="D8" s="55">
        <v>83.35</v>
      </c>
      <c r="E8" s="55">
        <v>0</v>
      </c>
      <c r="G8" s="34"/>
      <c r="H8" s="35"/>
      <c r="I8" s="35"/>
      <c r="J8" s="16"/>
    </row>
    <row r="9" spans="1:10" s="10" customFormat="1" ht="24.75" customHeight="1">
      <c r="A9" s="19">
        <v>30102</v>
      </c>
      <c r="B9" s="26" t="s">
        <v>70</v>
      </c>
      <c r="C9" s="55">
        <f t="shared" si="0"/>
        <v>112.85</v>
      </c>
      <c r="D9" s="55">
        <v>112.85</v>
      </c>
      <c r="E9" s="55">
        <v>0</v>
      </c>
      <c r="G9" s="19"/>
      <c r="H9" s="35"/>
      <c r="I9" s="35"/>
      <c r="J9" s="16"/>
    </row>
    <row r="10" spans="1:10" s="10" customFormat="1" ht="24.75" customHeight="1">
      <c r="A10" s="19">
        <v>30103</v>
      </c>
      <c r="B10" s="26" t="s">
        <v>71</v>
      </c>
      <c r="C10" s="55">
        <f t="shared" si="0"/>
        <v>6.94</v>
      </c>
      <c r="D10" s="55">
        <v>6.94</v>
      </c>
      <c r="E10" s="55">
        <v>0</v>
      </c>
      <c r="G10" s="34"/>
      <c r="H10" s="35"/>
      <c r="I10" s="35"/>
      <c r="J10" s="16"/>
    </row>
    <row r="11" spans="1:10" s="10" customFormat="1" ht="24.75" customHeight="1">
      <c r="A11" s="19">
        <v>30104</v>
      </c>
      <c r="B11" s="26" t="s">
        <v>72</v>
      </c>
      <c r="C11" s="55">
        <f t="shared" si="0"/>
        <v>68.12</v>
      </c>
      <c r="D11" s="55">
        <v>68.12</v>
      </c>
      <c r="E11" s="55">
        <v>0</v>
      </c>
      <c r="G11" s="34"/>
      <c r="H11" s="35"/>
      <c r="I11" s="35"/>
      <c r="J11" s="16"/>
    </row>
    <row r="12" spans="1:10" s="10" customFormat="1" ht="24.75" customHeight="1">
      <c r="A12" s="19">
        <v>30106</v>
      </c>
      <c r="B12" s="26" t="s">
        <v>73</v>
      </c>
      <c r="C12" s="55">
        <f t="shared" si="0"/>
        <v>0</v>
      </c>
      <c r="D12" s="55">
        <v>0</v>
      </c>
      <c r="E12" s="55">
        <v>0</v>
      </c>
      <c r="G12" s="34"/>
      <c r="H12" s="35"/>
      <c r="I12" s="35"/>
      <c r="J12" s="16"/>
    </row>
    <row r="13" spans="1:10" s="10" customFormat="1" ht="24.75" customHeight="1">
      <c r="A13" s="19">
        <v>30107</v>
      </c>
      <c r="B13" s="26" t="s">
        <v>74</v>
      </c>
      <c r="C13" s="55">
        <f t="shared" si="0"/>
        <v>0</v>
      </c>
      <c r="D13" s="55">
        <v>0</v>
      </c>
      <c r="E13" s="55">
        <v>0</v>
      </c>
      <c r="G13" s="34"/>
      <c r="H13" s="35"/>
      <c r="I13" s="35"/>
      <c r="J13" s="16"/>
    </row>
    <row r="14" spans="1:10" s="10" customFormat="1" ht="24.75" customHeight="1">
      <c r="A14" s="19">
        <v>30199</v>
      </c>
      <c r="B14" s="26" t="s">
        <v>75</v>
      </c>
      <c r="C14" s="55">
        <f t="shared" si="0"/>
        <v>16.6</v>
      </c>
      <c r="D14" s="55">
        <v>16.6</v>
      </c>
      <c r="E14" s="55">
        <v>0</v>
      </c>
      <c r="G14" s="34"/>
      <c r="H14" s="35"/>
      <c r="I14" s="35"/>
      <c r="J14" s="16"/>
    </row>
    <row r="15" spans="1:10" s="10" customFormat="1" ht="24.75" customHeight="1">
      <c r="A15" s="17">
        <v>302</v>
      </c>
      <c r="B15" s="25" t="s">
        <v>76</v>
      </c>
      <c r="C15" s="60">
        <f t="shared" si="0"/>
        <v>35.98</v>
      </c>
      <c r="D15" s="60">
        <f>SUM(D16:D42)</f>
        <v>15.08</v>
      </c>
      <c r="E15" s="60">
        <f>SUM(E16:E42)</f>
        <v>20.9</v>
      </c>
      <c r="G15" s="34"/>
      <c r="H15" s="35"/>
      <c r="I15" s="35"/>
      <c r="J15" s="16"/>
    </row>
    <row r="16" spans="1:10" s="10" customFormat="1" ht="24.75" customHeight="1">
      <c r="A16" s="19">
        <v>30201</v>
      </c>
      <c r="B16" s="26" t="s">
        <v>77</v>
      </c>
      <c r="C16" s="55">
        <f t="shared" si="0"/>
        <v>0.7</v>
      </c>
      <c r="D16" s="55">
        <v>0</v>
      </c>
      <c r="E16" s="56">
        <v>0.7</v>
      </c>
      <c r="G16" s="34"/>
      <c r="H16" s="35"/>
      <c r="I16" s="35"/>
      <c r="J16" s="16"/>
    </row>
    <row r="17" spans="1:10" s="10" customFormat="1" ht="24.75" customHeight="1">
      <c r="A17" s="19">
        <v>30202</v>
      </c>
      <c r="B17" s="26" t="s">
        <v>78</v>
      </c>
      <c r="C17" s="55">
        <f t="shared" si="0"/>
        <v>1.3</v>
      </c>
      <c r="D17" s="55">
        <v>0</v>
      </c>
      <c r="E17" s="56">
        <v>1.3</v>
      </c>
      <c r="G17" s="34"/>
      <c r="H17" s="35"/>
      <c r="I17" s="35"/>
      <c r="J17" s="16"/>
    </row>
    <row r="18" spans="1:10" s="10" customFormat="1" ht="24.75" customHeight="1">
      <c r="A18" s="19">
        <v>30203</v>
      </c>
      <c r="B18" s="26" t="s">
        <v>79</v>
      </c>
      <c r="C18" s="55">
        <f t="shared" si="0"/>
        <v>0</v>
      </c>
      <c r="D18" s="55">
        <v>0</v>
      </c>
      <c r="E18" s="56">
        <v>0</v>
      </c>
      <c r="G18" s="34"/>
      <c r="H18" s="35"/>
      <c r="I18" s="35"/>
      <c r="J18" s="16"/>
    </row>
    <row r="19" spans="1:10" s="10" customFormat="1" ht="24.75" customHeight="1">
      <c r="A19" s="19">
        <v>30204</v>
      </c>
      <c r="B19" s="26" t="s">
        <v>80</v>
      </c>
      <c r="C19" s="55">
        <f t="shared" si="0"/>
        <v>0</v>
      </c>
      <c r="D19" s="55">
        <v>0</v>
      </c>
      <c r="E19" s="56">
        <v>0</v>
      </c>
      <c r="G19" s="34"/>
      <c r="H19" s="35"/>
      <c r="I19" s="35"/>
      <c r="J19" s="16"/>
    </row>
    <row r="20" spans="1:10" s="10" customFormat="1" ht="24.75" customHeight="1">
      <c r="A20" s="19">
        <v>30205</v>
      </c>
      <c r="B20" s="26" t="s">
        <v>81</v>
      </c>
      <c r="C20" s="55">
        <f t="shared" si="0"/>
        <v>0.08</v>
      </c>
      <c r="D20" s="55">
        <v>0</v>
      </c>
      <c r="E20" s="56">
        <v>0.08</v>
      </c>
      <c r="G20" s="34"/>
      <c r="H20" s="35"/>
      <c r="I20" s="35"/>
      <c r="J20" s="16"/>
    </row>
    <row r="21" spans="1:10" s="10" customFormat="1" ht="24.75" customHeight="1">
      <c r="A21" s="19">
        <v>30206</v>
      </c>
      <c r="B21" s="26" t="s">
        <v>82</v>
      </c>
      <c r="C21" s="55">
        <f t="shared" si="0"/>
        <v>0.6</v>
      </c>
      <c r="D21" s="55">
        <v>0</v>
      </c>
      <c r="E21" s="56">
        <v>0.6</v>
      </c>
      <c r="G21" s="34"/>
      <c r="H21" s="35"/>
      <c r="I21" s="35"/>
      <c r="J21" s="16"/>
    </row>
    <row r="22" spans="1:10" s="10" customFormat="1" ht="24.75" customHeight="1">
      <c r="A22" s="19">
        <v>30207</v>
      </c>
      <c r="B22" s="26" t="s">
        <v>83</v>
      </c>
      <c r="C22" s="55">
        <f t="shared" si="0"/>
        <v>1.23</v>
      </c>
      <c r="D22" s="55">
        <v>0</v>
      </c>
      <c r="E22" s="56">
        <v>1.23</v>
      </c>
      <c r="G22" s="34"/>
      <c r="H22" s="35"/>
      <c r="I22" s="35"/>
      <c r="J22" s="16"/>
    </row>
    <row r="23" spans="1:10" s="10" customFormat="1" ht="24.75" customHeight="1">
      <c r="A23" s="19">
        <v>30208</v>
      </c>
      <c r="B23" s="26" t="s">
        <v>84</v>
      </c>
      <c r="C23" s="55">
        <f t="shared" si="0"/>
        <v>3.05</v>
      </c>
      <c r="D23" s="55">
        <v>0</v>
      </c>
      <c r="E23" s="56">
        <v>3.05</v>
      </c>
      <c r="G23" s="34"/>
      <c r="H23" s="35"/>
      <c r="I23" s="35"/>
      <c r="J23" s="16"/>
    </row>
    <row r="24" spans="1:10" s="10" customFormat="1" ht="24.75" customHeight="1">
      <c r="A24" s="19">
        <v>30209</v>
      </c>
      <c r="B24" s="26" t="s">
        <v>85</v>
      </c>
      <c r="C24" s="55">
        <f t="shared" si="0"/>
        <v>0</v>
      </c>
      <c r="D24" s="55">
        <v>0</v>
      </c>
      <c r="E24" s="57">
        <v>0</v>
      </c>
      <c r="G24" s="34"/>
      <c r="H24" s="35"/>
      <c r="I24" s="35"/>
      <c r="J24" s="16"/>
    </row>
    <row r="25" spans="1:10" s="10" customFormat="1" ht="24.75" customHeight="1">
      <c r="A25" s="19">
        <v>30211</v>
      </c>
      <c r="B25" s="26" t="s">
        <v>86</v>
      </c>
      <c r="C25" s="55">
        <f t="shared" si="0"/>
        <v>0.3</v>
      </c>
      <c r="D25" s="55">
        <v>0</v>
      </c>
      <c r="E25" s="56">
        <v>0.3</v>
      </c>
      <c r="G25" s="16"/>
      <c r="H25" s="16"/>
      <c r="I25" s="16"/>
      <c r="J25" s="16"/>
    </row>
    <row r="26" spans="1:10" s="10" customFormat="1" ht="24.75" customHeight="1">
      <c r="A26" s="19">
        <v>30212</v>
      </c>
      <c r="B26" s="26" t="s">
        <v>87</v>
      </c>
      <c r="C26" s="55">
        <f t="shared" si="0"/>
        <v>0</v>
      </c>
      <c r="D26" s="55">
        <v>0</v>
      </c>
      <c r="E26" s="57">
        <v>0</v>
      </c>
      <c r="G26" s="16"/>
      <c r="H26" s="16"/>
      <c r="I26" s="16"/>
      <c r="J26" s="16"/>
    </row>
    <row r="27" spans="1:5" s="10" customFormat="1" ht="24.75" customHeight="1">
      <c r="A27" s="19">
        <v>30213</v>
      </c>
      <c r="B27" s="26" t="s">
        <v>88</v>
      </c>
      <c r="C27" s="55">
        <f t="shared" si="0"/>
        <v>0.55</v>
      </c>
      <c r="D27" s="55">
        <v>0</v>
      </c>
      <c r="E27" s="56">
        <v>0.55</v>
      </c>
    </row>
    <row r="28" spans="1:5" s="10" customFormat="1" ht="24.75" customHeight="1">
      <c r="A28" s="19">
        <v>30214</v>
      </c>
      <c r="B28" s="26" t="s">
        <v>89</v>
      </c>
      <c r="C28" s="55">
        <f t="shared" si="0"/>
        <v>0</v>
      </c>
      <c r="D28" s="55">
        <v>0</v>
      </c>
      <c r="E28" s="56">
        <v>0</v>
      </c>
    </row>
    <row r="29" spans="1:5" s="10" customFormat="1" ht="24.75" customHeight="1">
      <c r="A29" s="19">
        <v>30215</v>
      </c>
      <c r="B29" s="26" t="s">
        <v>90</v>
      </c>
      <c r="C29" s="55">
        <f t="shared" si="0"/>
        <v>0.09</v>
      </c>
      <c r="D29" s="55">
        <v>0</v>
      </c>
      <c r="E29" s="56">
        <v>0.09</v>
      </c>
    </row>
    <row r="30" spans="1:5" s="10" customFormat="1" ht="24.75" customHeight="1">
      <c r="A30" s="19">
        <v>30216</v>
      </c>
      <c r="B30" s="26" t="s">
        <v>91</v>
      </c>
      <c r="C30" s="55">
        <f t="shared" si="0"/>
        <v>0.6</v>
      </c>
      <c r="D30" s="55">
        <v>0</v>
      </c>
      <c r="E30" s="56">
        <v>0.6</v>
      </c>
    </row>
    <row r="31" spans="1:5" s="10" customFormat="1" ht="24.75" customHeight="1">
      <c r="A31" s="19">
        <v>30217</v>
      </c>
      <c r="B31" s="26" t="s">
        <v>92</v>
      </c>
      <c r="C31" s="55">
        <f t="shared" si="0"/>
        <v>0.3</v>
      </c>
      <c r="D31" s="55">
        <v>0</v>
      </c>
      <c r="E31" s="56">
        <v>0.3</v>
      </c>
    </row>
    <row r="32" spans="1:5" s="10" customFormat="1" ht="24.75" customHeight="1">
      <c r="A32" s="19">
        <v>30218</v>
      </c>
      <c r="B32" s="26" t="s">
        <v>93</v>
      </c>
      <c r="C32" s="55">
        <f t="shared" si="0"/>
        <v>0</v>
      </c>
      <c r="D32" s="55">
        <v>0</v>
      </c>
      <c r="E32" s="56">
        <v>0</v>
      </c>
    </row>
    <row r="33" spans="1:5" s="10" customFormat="1" ht="24.75" customHeight="1">
      <c r="A33" s="19">
        <v>30224</v>
      </c>
      <c r="B33" s="26" t="s">
        <v>94</v>
      </c>
      <c r="C33" s="55">
        <f t="shared" si="0"/>
        <v>0</v>
      </c>
      <c r="D33" s="55">
        <v>0</v>
      </c>
      <c r="E33" s="56">
        <v>0</v>
      </c>
    </row>
    <row r="34" spans="1:5" s="10" customFormat="1" ht="24.75" customHeight="1">
      <c r="A34" s="19">
        <v>30225</v>
      </c>
      <c r="B34" s="26" t="s">
        <v>95</v>
      </c>
      <c r="C34" s="55">
        <f t="shared" si="0"/>
        <v>0</v>
      </c>
      <c r="D34" s="55">
        <v>0</v>
      </c>
      <c r="E34" s="56">
        <v>0</v>
      </c>
    </row>
    <row r="35" spans="1:5" s="10" customFormat="1" ht="24.75" customHeight="1">
      <c r="A35" s="19">
        <v>30226</v>
      </c>
      <c r="B35" s="26" t="s">
        <v>96</v>
      </c>
      <c r="C35" s="55">
        <f t="shared" si="0"/>
        <v>0</v>
      </c>
      <c r="D35" s="55">
        <v>0</v>
      </c>
      <c r="E35" s="55">
        <v>0</v>
      </c>
    </row>
    <row r="36" spans="1:5" s="10" customFormat="1" ht="24.75" customHeight="1">
      <c r="A36" s="19">
        <v>30227</v>
      </c>
      <c r="B36" s="26" t="s">
        <v>97</v>
      </c>
      <c r="C36" s="55">
        <f t="shared" si="0"/>
        <v>0</v>
      </c>
      <c r="D36" s="55">
        <v>0</v>
      </c>
      <c r="E36" s="55">
        <v>0</v>
      </c>
    </row>
    <row r="37" spans="1:5" s="10" customFormat="1" ht="24.75" customHeight="1">
      <c r="A37" s="19">
        <v>30228</v>
      </c>
      <c r="B37" s="26" t="s">
        <v>98</v>
      </c>
      <c r="C37" s="55">
        <f t="shared" si="0"/>
        <v>0</v>
      </c>
      <c r="D37" s="55">
        <v>0</v>
      </c>
      <c r="E37" s="55">
        <v>0</v>
      </c>
    </row>
    <row r="38" spans="1:5" s="10" customFormat="1" ht="24.75" customHeight="1">
      <c r="A38" s="19">
        <v>30229</v>
      </c>
      <c r="B38" s="26" t="s">
        <v>99</v>
      </c>
      <c r="C38" s="55">
        <f t="shared" si="0"/>
        <v>0</v>
      </c>
      <c r="D38" s="55">
        <v>0</v>
      </c>
      <c r="E38" s="55">
        <v>0</v>
      </c>
    </row>
    <row r="39" spans="1:5" s="10" customFormat="1" ht="24.75" customHeight="1">
      <c r="A39" s="19">
        <v>30231</v>
      </c>
      <c r="B39" s="26" t="s">
        <v>100</v>
      </c>
      <c r="C39" s="55">
        <f t="shared" si="0"/>
        <v>7</v>
      </c>
      <c r="D39" s="55">
        <v>0</v>
      </c>
      <c r="E39" s="55">
        <v>7</v>
      </c>
    </row>
    <row r="40" spans="1:5" s="10" customFormat="1" ht="24.75" customHeight="1">
      <c r="A40" s="19">
        <v>30239</v>
      </c>
      <c r="B40" s="26" t="s">
        <v>101</v>
      </c>
      <c r="C40" s="55">
        <f t="shared" si="0"/>
        <v>15.08</v>
      </c>
      <c r="D40" s="55">
        <v>15.08</v>
      </c>
      <c r="E40" s="55">
        <v>0</v>
      </c>
    </row>
    <row r="41" spans="1:5" s="10" customFormat="1" ht="24.75" customHeight="1">
      <c r="A41" s="19">
        <v>30240</v>
      </c>
      <c r="B41" s="26" t="s">
        <v>102</v>
      </c>
      <c r="C41" s="55">
        <f t="shared" si="0"/>
        <v>0</v>
      </c>
      <c r="D41" s="55">
        <v>0</v>
      </c>
      <c r="E41" s="55">
        <v>0</v>
      </c>
    </row>
    <row r="42" spans="1:5" s="10" customFormat="1" ht="24.75" customHeight="1">
      <c r="A42" s="19">
        <v>30299</v>
      </c>
      <c r="B42" s="26" t="s">
        <v>103</v>
      </c>
      <c r="C42" s="55">
        <f t="shared" si="0"/>
        <v>5.1</v>
      </c>
      <c r="D42" s="55">
        <v>0</v>
      </c>
      <c r="E42" s="55">
        <v>5.1</v>
      </c>
    </row>
    <row r="43" spans="1:5" s="10" customFormat="1" ht="24.75" customHeight="1">
      <c r="A43" s="17">
        <v>303</v>
      </c>
      <c r="B43" s="25" t="s">
        <v>104</v>
      </c>
      <c r="C43" s="60">
        <f t="shared" si="0"/>
        <v>82.2</v>
      </c>
      <c r="D43" s="60">
        <f>SUM(D44:D59)</f>
        <v>82.2</v>
      </c>
      <c r="E43" s="60">
        <v>0</v>
      </c>
    </row>
    <row r="44" spans="1:5" s="10" customFormat="1" ht="24.75" customHeight="1">
      <c r="A44" s="19">
        <v>30301</v>
      </c>
      <c r="B44" s="26" t="s">
        <v>105</v>
      </c>
      <c r="C44" s="55">
        <f t="shared" si="0"/>
        <v>0</v>
      </c>
      <c r="D44" s="55">
        <v>0</v>
      </c>
      <c r="E44" s="55">
        <v>0</v>
      </c>
    </row>
    <row r="45" spans="1:5" s="10" customFormat="1" ht="24.75" customHeight="1">
      <c r="A45" s="19">
        <v>30302</v>
      </c>
      <c r="B45" s="26" t="s">
        <v>106</v>
      </c>
      <c r="C45" s="55">
        <f t="shared" si="0"/>
        <v>10.2</v>
      </c>
      <c r="D45" s="55">
        <v>10.2</v>
      </c>
      <c r="E45" s="55">
        <v>0</v>
      </c>
    </row>
    <row r="46" spans="1:5" s="10" customFormat="1" ht="24.75" customHeight="1">
      <c r="A46" s="19">
        <v>30303</v>
      </c>
      <c r="B46" s="26" t="s">
        <v>107</v>
      </c>
      <c r="C46" s="55">
        <f t="shared" si="0"/>
        <v>0</v>
      </c>
      <c r="D46" s="55">
        <v>0</v>
      </c>
      <c r="E46" s="55">
        <v>0</v>
      </c>
    </row>
    <row r="47" spans="1:5" s="10" customFormat="1" ht="24.75" customHeight="1">
      <c r="A47" s="19">
        <v>30304</v>
      </c>
      <c r="B47" s="26" t="s">
        <v>108</v>
      </c>
      <c r="C47" s="55">
        <f t="shared" si="0"/>
        <v>0</v>
      </c>
      <c r="D47" s="55">
        <v>0</v>
      </c>
      <c r="E47" s="55">
        <v>0</v>
      </c>
    </row>
    <row r="48" spans="1:5" s="10" customFormat="1" ht="24.75" customHeight="1">
      <c r="A48" s="19">
        <v>30305</v>
      </c>
      <c r="B48" s="26" t="s">
        <v>109</v>
      </c>
      <c r="C48" s="55">
        <f t="shared" si="0"/>
        <v>3.95</v>
      </c>
      <c r="D48" s="55">
        <v>3.95</v>
      </c>
      <c r="E48" s="55">
        <v>0</v>
      </c>
    </row>
    <row r="49" spans="1:5" s="10" customFormat="1" ht="24.75" customHeight="1">
      <c r="A49" s="19">
        <v>30306</v>
      </c>
      <c r="B49" s="26" t="s">
        <v>110</v>
      </c>
      <c r="C49" s="55">
        <f t="shared" si="0"/>
        <v>0</v>
      </c>
      <c r="D49" s="55">
        <v>0</v>
      </c>
      <c r="E49" s="55">
        <v>0</v>
      </c>
    </row>
    <row r="50" spans="1:5" s="10" customFormat="1" ht="24.75" customHeight="1">
      <c r="A50" s="19">
        <v>30307</v>
      </c>
      <c r="B50" s="26" t="s">
        <v>111</v>
      </c>
      <c r="C50" s="55">
        <f t="shared" si="0"/>
        <v>0</v>
      </c>
      <c r="D50" s="55">
        <v>0</v>
      </c>
      <c r="E50" s="55">
        <v>0</v>
      </c>
    </row>
    <row r="51" spans="1:5" s="10" customFormat="1" ht="24.75" customHeight="1">
      <c r="A51" s="19">
        <v>30308</v>
      </c>
      <c r="B51" s="26" t="s">
        <v>112</v>
      </c>
      <c r="C51" s="55">
        <f t="shared" si="0"/>
        <v>0</v>
      </c>
      <c r="D51" s="55">
        <v>0</v>
      </c>
      <c r="E51" s="55">
        <v>0</v>
      </c>
    </row>
    <row r="52" spans="1:5" s="10" customFormat="1" ht="24.75" customHeight="1">
      <c r="A52" s="19">
        <v>30309</v>
      </c>
      <c r="B52" s="26" t="s">
        <v>113</v>
      </c>
      <c r="C52" s="55">
        <f t="shared" si="0"/>
        <v>0</v>
      </c>
      <c r="D52" s="55">
        <v>0</v>
      </c>
      <c r="E52" s="55">
        <v>0</v>
      </c>
    </row>
    <row r="53" spans="1:5" s="10" customFormat="1" ht="24.75" customHeight="1">
      <c r="A53" s="19">
        <v>30310</v>
      </c>
      <c r="B53" s="26" t="s">
        <v>114</v>
      </c>
      <c r="C53" s="55">
        <f t="shared" si="0"/>
        <v>0</v>
      </c>
      <c r="D53" s="55">
        <v>0</v>
      </c>
      <c r="E53" s="55">
        <v>0</v>
      </c>
    </row>
    <row r="54" spans="1:5" s="10" customFormat="1" ht="24.75" customHeight="1">
      <c r="A54" s="19">
        <v>30311</v>
      </c>
      <c r="B54" s="26" t="s">
        <v>115</v>
      </c>
      <c r="C54" s="55">
        <f t="shared" si="0"/>
        <v>20.85</v>
      </c>
      <c r="D54" s="55">
        <v>20.85</v>
      </c>
      <c r="E54" s="55">
        <v>0</v>
      </c>
    </row>
    <row r="55" spans="1:5" s="10" customFormat="1" ht="24.75" customHeight="1">
      <c r="A55" s="19">
        <v>30312</v>
      </c>
      <c r="B55" s="26" t="s">
        <v>116</v>
      </c>
      <c r="C55" s="55">
        <f t="shared" si="0"/>
        <v>0</v>
      </c>
      <c r="D55" s="55">
        <v>0</v>
      </c>
      <c r="E55" s="55">
        <v>0</v>
      </c>
    </row>
    <row r="56" spans="1:5" s="10" customFormat="1" ht="24.75" customHeight="1">
      <c r="A56" s="19">
        <v>30313</v>
      </c>
      <c r="B56" s="26" t="s">
        <v>117</v>
      </c>
      <c r="C56" s="55">
        <f t="shared" si="0"/>
        <v>18.31</v>
      </c>
      <c r="D56" s="55">
        <v>18.31</v>
      </c>
      <c r="E56" s="55">
        <v>0</v>
      </c>
    </row>
    <row r="57" spans="1:5" s="10" customFormat="1" ht="24.75" customHeight="1">
      <c r="A57" s="19">
        <v>30314</v>
      </c>
      <c r="B57" s="26" t="s">
        <v>118</v>
      </c>
      <c r="C57" s="55">
        <f t="shared" si="0"/>
        <v>0</v>
      </c>
      <c r="D57" s="55">
        <v>0</v>
      </c>
      <c r="E57" s="55">
        <v>0</v>
      </c>
    </row>
    <row r="58" spans="1:5" s="10" customFormat="1" ht="24.75" customHeight="1">
      <c r="A58" s="19">
        <v>30315</v>
      </c>
      <c r="B58" s="26" t="s">
        <v>119</v>
      </c>
      <c r="C58" s="55">
        <f t="shared" si="0"/>
        <v>0</v>
      </c>
      <c r="D58" s="55">
        <v>0</v>
      </c>
      <c r="E58" s="55">
        <v>0</v>
      </c>
    </row>
    <row r="59" spans="1:5" s="10" customFormat="1" ht="24.75" customHeight="1">
      <c r="A59" s="19">
        <v>30399</v>
      </c>
      <c r="B59" s="26" t="s">
        <v>120</v>
      </c>
      <c r="C59" s="55">
        <f t="shared" si="0"/>
        <v>28.89</v>
      </c>
      <c r="D59" s="55">
        <v>28.89</v>
      </c>
      <c r="E59" s="55">
        <v>0</v>
      </c>
    </row>
    <row r="60" spans="1:5" s="10" customFormat="1" ht="24.75" customHeight="1">
      <c r="A60" s="17">
        <v>310</v>
      </c>
      <c r="B60" s="25" t="s">
        <v>121</v>
      </c>
      <c r="C60" s="60">
        <f t="shared" si="0"/>
        <v>0</v>
      </c>
      <c r="D60" s="60">
        <v>0</v>
      </c>
      <c r="E60" s="60">
        <v>0</v>
      </c>
    </row>
    <row r="61" spans="1:5" s="10" customFormat="1" ht="24.75" customHeight="1">
      <c r="A61" s="19">
        <v>30102</v>
      </c>
      <c r="B61" s="26" t="s">
        <v>122</v>
      </c>
      <c r="C61" s="55">
        <f t="shared" si="0"/>
        <v>0</v>
      </c>
      <c r="D61" s="55">
        <v>0</v>
      </c>
      <c r="E61" s="55">
        <v>0</v>
      </c>
    </row>
    <row r="62" spans="1:5" s="10" customFormat="1" ht="24.75" customHeight="1">
      <c r="A62" s="19">
        <v>30103</v>
      </c>
      <c r="B62" s="26" t="s">
        <v>123</v>
      </c>
      <c r="C62" s="55">
        <f t="shared" si="0"/>
        <v>0</v>
      </c>
      <c r="D62" s="55">
        <v>0</v>
      </c>
      <c r="E62" s="55">
        <v>0</v>
      </c>
    </row>
    <row r="63" spans="1:5" s="10" customFormat="1" ht="24.75" customHeight="1">
      <c r="A63" s="19">
        <v>30107</v>
      </c>
      <c r="B63" s="26" t="s">
        <v>124</v>
      </c>
      <c r="C63" s="55">
        <f t="shared" si="0"/>
        <v>0</v>
      </c>
      <c r="D63" s="55">
        <v>0</v>
      </c>
      <c r="E63" s="55">
        <v>0</v>
      </c>
    </row>
    <row r="64" spans="1:5" s="10" customFormat="1" ht="24.75" customHeight="1">
      <c r="A64" s="19">
        <v>30199</v>
      </c>
      <c r="B64" s="26" t="s">
        <v>125</v>
      </c>
      <c r="C64" s="55">
        <f t="shared" si="0"/>
        <v>0</v>
      </c>
      <c r="D64" s="55">
        <v>0</v>
      </c>
      <c r="E64" s="55">
        <v>0</v>
      </c>
    </row>
  </sheetData>
  <sheetProtection/>
  <autoFilter ref="A5:J64"/>
  <mergeCells count="4">
    <mergeCell ref="A4:B4"/>
    <mergeCell ref="C4:E4"/>
    <mergeCell ref="A6:B6"/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E13" sqref="E13"/>
    </sheetView>
  </sheetViews>
  <sheetFormatPr defaultColWidth="9.00390625" defaultRowHeight="14.25"/>
  <sheetData>
    <row r="1" ht="23.25" customHeight="1">
      <c r="A1" t="s">
        <v>133</v>
      </c>
    </row>
    <row r="2" spans="1:24" s="27" customFormat="1" ht="30.75" customHeight="1">
      <c r="A2" s="83" t="s">
        <v>173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3" ht="20.25" customHeight="1">
      <c r="A3" s="10" t="s">
        <v>187</v>
      </c>
      <c r="W3" t="s">
        <v>0</v>
      </c>
    </row>
    <row r="4" spans="1:24" s="10" customFormat="1" ht="24.75" customHeight="1">
      <c r="A4" s="92" t="s">
        <v>128</v>
      </c>
      <c r="B4" s="92"/>
      <c r="C4" s="92"/>
      <c r="D4" s="92"/>
      <c r="E4" s="92"/>
      <c r="F4" s="92"/>
      <c r="G4" s="92"/>
      <c r="H4" s="92"/>
      <c r="I4" s="92" t="s">
        <v>56</v>
      </c>
      <c r="J4" s="92"/>
      <c r="K4" s="92"/>
      <c r="L4" s="92"/>
      <c r="M4" s="92"/>
      <c r="N4" s="92"/>
      <c r="O4" s="92"/>
      <c r="P4" s="92"/>
      <c r="Q4" s="92" t="s">
        <v>57</v>
      </c>
      <c r="R4" s="92"/>
      <c r="S4" s="92"/>
      <c r="T4" s="92"/>
      <c r="U4" s="92"/>
      <c r="V4" s="92"/>
      <c r="W4" s="92"/>
      <c r="X4" s="92"/>
    </row>
    <row r="5" spans="1:24" s="10" customFormat="1" ht="24.75" customHeight="1">
      <c r="A5" s="92" t="s">
        <v>58</v>
      </c>
      <c r="B5" s="92" t="s">
        <v>129</v>
      </c>
      <c r="C5" s="92" t="s">
        <v>130</v>
      </c>
      <c r="D5" s="92"/>
      <c r="E5" s="92"/>
      <c r="F5" s="90" t="s">
        <v>178</v>
      </c>
      <c r="G5" s="90" t="s">
        <v>179</v>
      </c>
      <c r="H5" s="92" t="s">
        <v>180</v>
      </c>
      <c r="I5" s="92" t="s">
        <v>58</v>
      </c>
      <c r="J5" s="92" t="s">
        <v>129</v>
      </c>
      <c r="K5" s="92" t="s">
        <v>130</v>
      </c>
      <c r="L5" s="92"/>
      <c r="M5" s="92"/>
      <c r="N5" s="90" t="s">
        <v>178</v>
      </c>
      <c r="O5" s="90" t="s">
        <v>179</v>
      </c>
      <c r="P5" s="92" t="s">
        <v>180</v>
      </c>
      <c r="Q5" s="92" t="s">
        <v>58</v>
      </c>
      <c r="R5" s="92" t="s">
        <v>129</v>
      </c>
      <c r="S5" s="92" t="s">
        <v>130</v>
      </c>
      <c r="T5" s="92"/>
      <c r="U5" s="92"/>
      <c r="V5" s="92" t="s">
        <v>92</v>
      </c>
      <c r="W5" s="90" t="s">
        <v>179</v>
      </c>
      <c r="X5" s="92" t="s">
        <v>180</v>
      </c>
    </row>
    <row r="6" spans="1:24" s="10" customFormat="1" ht="51.75" customHeight="1">
      <c r="A6" s="92"/>
      <c r="B6" s="92"/>
      <c r="C6" s="18" t="s">
        <v>13</v>
      </c>
      <c r="D6" s="18" t="s">
        <v>131</v>
      </c>
      <c r="E6" s="18" t="s">
        <v>132</v>
      </c>
      <c r="F6" s="91"/>
      <c r="G6" s="91"/>
      <c r="H6" s="92"/>
      <c r="I6" s="92"/>
      <c r="J6" s="92"/>
      <c r="K6" s="18" t="s">
        <v>13</v>
      </c>
      <c r="L6" s="18" t="s">
        <v>131</v>
      </c>
      <c r="M6" s="18" t="s">
        <v>132</v>
      </c>
      <c r="N6" s="91"/>
      <c r="O6" s="91"/>
      <c r="P6" s="92"/>
      <c r="Q6" s="92"/>
      <c r="R6" s="92"/>
      <c r="S6" s="18" t="s">
        <v>13</v>
      </c>
      <c r="T6" s="18" t="s">
        <v>131</v>
      </c>
      <c r="U6" s="18" t="s">
        <v>132</v>
      </c>
      <c r="V6" s="92"/>
      <c r="W6" s="91"/>
      <c r="X6" s="92"/>
    </row>
    <row r="7" spans="1:24" s="65" customFormat="1" ht="24.75" customHeight="1">
      <c r="A7" s="47">
        <f>B7++C7+H7+G7+F7</f>
        <v>132</v>
      </c>
      <c r="B7" s="47">
        <v>0</v>
      </c>
      <c r="C7" s="47">
        <f>D7+E7</f>
        <v>25.5</v>
      </c>
      <c r="D7" s="47">
        <v>0</v>
      </c>
      <c r="E7" s="47">
        <v>25.5</v>
      </c>
      <c r="F7" s="47">
        <v>15</v>
      </c>
      <c r="G7" s="47">
        <v>53.5</v>
      </c>
      <c r="H7" s="47">
        <v>38</v>
      </c>
      <c r="I7" s="47">
        <f>J7+K7+N7+O7+P7</f>
        <v>34.66</v>
      </c>
      <c r="J7" s="47">
        <v>0</v>
      </c>
      <c r="K7" s="47">
        <v>0</v>
      </c>
      <c r="L7" s="47">
        <v>0</v>
      </c>
      <c r="M7" s="47">
        <v>12.14</v>
      </c>
      <c r="N7" s="47">
        <v>5.18</v>
      </c>
      <c r="O7" s="47">
        <v>9.65</v>
      </c>
      <c r="P7" s="47">
        <v>19.83</v>
      </c>
      <c r="Q7" s="47">
        <f>R7+S7+V7+W7+X7</f>
        <v>115.5</v>
      </c>
      <c r="R7" s="47">
        <v>0</v>
      </c>
      <c r="S7" s="47">
        <f>T7+U7</f>
        <v>15</v>
      </c>
      <c r="T7" s="47">
        <v>0</v>
      </c>
      <c r="U7" s="47">
        <v>15</v>
      </c>
      <c r="V7" s="47">
        <v>15</v>
      </c>
      <c r="W7" s="47">
        <v>53.5</v>
      </c>
      <c r="X7" s="47">
        <v>32</v>
      </c>
    </row>
  </sheetData>
  <sheetProtection/>
  <mergeCells count="22">
    <mergeCell ref="N5:N6"/>
    <mergeCell ref="O5:O6"/>
    <mergeCell ref="B5:B6"/>
    <mergeCell ref="V5:V6"/>
    <mergeCell ref="Q4:X4"/>
    <mergeCell ref="P5:P6"/>
    <mergeCell ref="Q5:Q6"/>
    <mergeCell ref="C5:E5"/>
    <mergeCell ref="H5:H6"/>
    <mergeCell ref="X5:X6"/>
    <mergeCell ref="F5:F6"/>
    <mergeCell ref="G5:G6"/>
    <mergeCell ref="W5:W6"/>
    <mergeCell ref="J5:J6"/>
    <mergeCell ref="K5:M5"/>
    <mergeCell ref="I5:I6"/>
    <mergeCell ref="A2:X2"/>
    <mergeCell ref="R5:R6"/>
    <mergeCell ref="S5:U5"/>
    <mergeCell ref="A4:H4"/>
    <mergeCell ref="I4:P4"/>
    <mergeCell ref="A5:A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8" width="9.00390625" style="3" customWidth="1"/>
    <col min="9" max="9" width="16.00390625" style="3" customWidth="1"/>
    <col min="10" max="10" width="9.00390625" style="3" customWidth="1"/>
    <col min="11" max="11" width="19.75390625" style="3" customWidth="1"/>
    <col min="12" max="12" width="15.50390625" style="3" customWidth="1"/>
    <col min="13" max="16384" width="9.00390625" style="3" customWidth="1"/>
  </cols>
  <sheetData>
    <row r="1" s="2" customFormat="1" ht="14.25">
      <c r="A1" s="2" t="s">
        <v>142</v>
      </c>
    </row>
    <row r="2" spans="1:12" s="8" customFormat="1" ht="38.25" customHeight="1">
      <c r="A2" s="83" t="s">
        <v>144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1" s="2" customFormat="1" ht="23.25" customHeight="1">
      <c r="A3" s="10" t="s">
        <v>187</v>
      </c>
      <c r="K3" s="2" t="s">
        <v>143</v>
      </c>
    </row>
    <row r="4" spans="1:12" s="10" customFormat="1" ht="24.75" customHeight="1">
      <c r="A4" s="92" t="s">
        <v>47</v>
      </c>
      <c r="B4" s="92"/>
      <c r="C4" s="92" t="s">
        <v>135</v>
      </c>
      <c r="D4" s="93" t="s">
        <v>59</v>
      </c>
      <c r="E4" s="93"/>
      <c r="F4" s="93"/>
      <c r="G4" s="93"/>
      <c r="H4" s="93"/>
      <c r="I4" s="93"/>
      <c r="J4" s="93"/>
      <c r="K4" s="93"/>
      <c r="L4" s="92" t="s">
        <v>60</v>
      </c>
    </row>
    <row r="5" spans="1:12" s="10" customFormat="1" ht="39.75" customHeight="1">
      <c r="A5" s="18" t="s">
        <v>50</v>
      </c>
      <c r="B5" s="18" t="s">
        <v>51</v>
      </c>
      <c r="C5" s="92"/>
      <c r="D5" s="18" t="s">
        <v>13</v>
      </c>
      <c r="E5" s="18" t="s">
        <v>136</v>
      </c>
      <c r="F5" s="18" t="s">
        <v>137</v>
      </c>
      <c r="G5" s="18" t="s">
        <v>138</v>
      </c>
      <c r="H5" s="18" t="s">
        <v>139</v>
      </c>
      <c r="I5" s="18" t="s">
        <v>140</v>
      </c>
      <c r="J5" s="18" t="s">
        <v>125</v>
      </c>
      <c r="K5" s="18" t="s">
        <v>141</v>
      </c>
      <c r="L5" s="92"/>
    </row>
    <row r="6" spans="1:12" s="10" customFormat="1" ht="24.75" customHeight="1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0" customFormat="1" ht="24.7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0" customFormat="1" ht="24.75" customHeight="1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0" customFormat="1" ht="24.75" customHeight="1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10" customFormat="1" ht="24.75" customHeight="1">
      <c r="A10" s="20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0" customFormat="1" ht="24.75" customHeight="1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="10" customFormat="1" ht="14.25">
      <c r="A12" s="2" t="s">
        <v>201</v>
      </c>
    </row>
  </sheetData>
  <sheetProtection/>
  <mergeCells count="5">
    <mergeCell ref="L4:L5"/>
    <mergeCell ref="A2:L2"/>
    <mergeCell ref="A4:B4"/>
    <mergeCell ref="C4:C5"/>
    <mergeCell ref="D4:K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37.00390625" style="0" customWidth="1"/>
    <col min="2" max="2" width="15.375" style="0" customWidth="1"/>
    <col min="3" max="3" width="35.125" style="0" customWidth="1"/>
    <col min="4" max="4" width="9.625" style="0" bestFit="1" customWidth="1"/>
    <col min="5" max="5" width="18.75390625" style="0" customWidth="1"/>
    <col min="6" max="6" width="23.50390625" style="0" customWidth="1"/>
  </cols>
  <sheetData>
    <row r="1" ht="30.75" customHeight="1">
      <c r="A1" t="s">
        <v>150</v>
      </c>
    </row>
    <row r="2" spans="1:6" ht="33.75" customHeight="1">
      <c r="A2" s="83" t="s">
        <v>151</v>
      </c>
      <c r="B2" s="83"/>
      <c r="C2" s="83"/>
      <c r="D2" s="83"/>
      <c r="E2" s="83"/>
      <c r="F2" s="83"/>
    </row>
    <row r="3" spans="1:6" ht="20.25" customHeight="1">
      <c r="A3" s="10" t="s">
        <v>187</v>
      </c>
      <c r="F3" t="s">
        <v>134</v>
      </c>
    </row>
    <row r="4" spans="1:6" s="10" customFormat="1" ht="24.75" customHeight="1">
      <c r="A4" s="94" t="s">
        <v>8</v>
      </c>
      <c r="B4" s="94"/>
      <c r="C4" s="94" t="s">
        <v>9</v>
      </c>
      <c r="D4" s="94"/>
      <c r="E4" s="94"/>
      <c r="F4" s="94"/>
    </row>
    <row r="5" spans="1:6" s="10" customFormat="1" ht="24.75" customHeight="1">
      <c r="A5" s="94" t="s">
        <v>10</v>
      </c>
      <c r="B5" s="94" t="s">
        <v>11</v>
      </c>
      <c r="C5" s="94" t="s">
        <v>12</v>
      </c>
      <c r="D5" s="94" t="s">
        <v>11</v>
      </c>
      <c r="E5" s="94"/>
      <c r="F5" s="94"/>
    </row>
    <row r="6" spans="1:6" s="10" customFormat="1" ht="24.75" customHeight="1">
      <c r="A6" s="94"/>
      <c r="B6" s="94"/>
      <c r="C6" s="94"/>
      <c r="D6" s="14" t="s">
        <v>13</v>
      </c>
      <c r="E6" s="14" t="s">
        <v>14</v>
      </c>
      <c r="F6" s="14" t="s">
        <v>15</v>
      </c>
    </row>
    <row r="7" spans="1:6" s="10" customFormat="1" ht="24.75" customHeight="1">
      <c r="A7" s="11" t="s">
        <v>16</v>
      </c>
      <c r="B7" s="80">
        <v>523.04</v>
      </c>
      <c r="C7" s="11" t="s">
        <v>17</v>
      </c>
      <c r="D7" s="69">
        <f>E7+F7</f>
        <v>523.04</v>
      </c>
      <c r="E7" s="69">
        <f>E8+E15+E16+E25</f>
        <v>523.04</v>
      </c>
      <c r="F7" s="79">
        <v>0</v>
      </c>
    </row>
    <row r="8" spans="1:6" s="10" customFormat="1" ht="24.75" customHeight="1">
      <c r="A8" s="12" t="s">
        <v>18</v>
      </c>
      <c r="B8" s="66">
        <v>523.04</v>
      </c>
      <c r="C8" s="12" t="s">
        <v>19</v>
      </c>
      <c r="D8" s="81">
        <f>E8+F8</f>
        <v>406.4</v>
      </c>
      <c r="E8" s="71">
        <v>406.4</v>
      </c>
      <c r="F8" s="73">
        <v>0</v>
      </c>
    </row>
    <row r="9" spans="1:6" s="10" customFormat="1" ht="24.75" customHeight="1">
      <c r="A9" s="12" t="s">
        <v>20</v>
      </c>
      <c r="B9" s="67">
        <v>0</v>
      </c>
      <c r="C9" s="12" t="s">
        <v>21</v>
      </c>
      <c r="D9" s="81">
        <v>0</v>
      </c>
      <c r="E9" s="81">
        <v>0</v>
      </c>
      <c r="F9" s="81">
        <v>0</v>
      </c>
    </row>
    <row r="10" spans="1:6" s="10" customFormat="1" ht="24.75" customHeight="1">
      <c r="A10" s="12" t="s">
        <v>145</v>
      </c>
      <c r="B10" s="67">
        <v>0</v>
      </c>
      <c r="C10" s="12" t="s">
        <v>22</v>
      </c>
      <c r="D10" s="73">
        <v>0</v>
      </c>
      <c r="E10" s="73">
        <v>0</v>
      </c>
      <c r="F10" s="73">
        <v>0</v>
      </c>
    </row>
    <row r="11" spans="1:6" s="10" customFormat="1" ht="24.75" customHeight="1">
      <c r="A11" s="12" t="s">
        <v>146</v>
      </c>
      <c r="B11" s="67">
        <v>0</v>
      </c>
      <c r="C11" s="12" t="s">
        <v>23</v>
      </c>
      <c r="D11" s="81">
        <v>0</v>
      </c>
      <c r="E11" s="81">
        <v>0</v>
      </c>
      <c r="F11" s="81">
        <v>0</v>
      </c>
    </row>
    <row r="12" spans="1:6" s="10" customFormat="1" ht="24.75" customHeight="1">
      <c r="A12" s="12" t="s">
        <v>147</v>
      </c>
      <c r="B12" s="67">
        <v>0</v>
      </c>
      <c r="C12" s="12" t="s">
        <v>24</v>
      </c>
      <c r="D12" s="73">
        <v>0</v>
      </c>
      <c r="E12" s="73">
        <v>0</v>
      </c>
      <c r="F12" s="73">
        <v>0</v>
      </c>
    </row>
    <row r="13" spans="1:6" s="10" customFormat="1" ht="24.75" customHeight="1">
      <c r="A13" s="12"/>
      <c r="B13" s="67"/>
      <c r="C13" s="12" t="s">
        <v>25</v>
      </c>
      <c r="D13" s="81">
        <v>0</v>
      </c>
      <c r="E13" s="81">
        <v>0</v>
      </c>
      <c r="F13" s="81">
        <v>0</v>
      </c>
    </row>
    <row r="14" spans="1:6" s="10" customFormat="1" ht="24.75" customHeight="1">
      <c r="A14" s="12"/>
      <c r="B14" s="67"/>
      <c r="C14" s="12" t="s">
        <v>26</v>
      </c>
      <c r="D14" s="73">
        <v>0</v>
      </c>
      <c r="E14" s="73">
        <v>0</v>
      </c>
      <c r="F14" s="73">
        <v>0</v>
      </c>
    </row>
    <row r="15" spans="1:6" s="10" customFormat="1" ht="24.75" customHeight="1">
      <c r="A15" s="12"/>
      <c r="B15" s="67"/>
      <c r="C15" s="12" t="s">
        <v>27</v>
      </c>
      <c r="D15" s="81">
        <f>E15+F15</f>
        <v>52.31</v>
      </c>
      <c r="E15" s="71">
        <v>52.31</v>
      </c>
      <c r="F15" s="81">
        <v>0</v>
      </c>
    </row>
    <row r="16" spans="1:6" s="10" customFormat="1" ht="24.75" customHeight="1">
      <c r="A16" s="12"/>
      <c r="B16" s="67"/>
      <c r="C16" s="12" t="s">
        <v>28</v>
      </c>
      <c r="D16" s="81">
        <f>E16+F16</f>
        <v>25.17</v>
      </c>
      <c r="E16" s="74">
        <v>25.17</v>
      </c>
      <c r="F16" s="73">
        <v>0</v>
      </c>
    </row>
    <row r="17" spans="1:6" s="10" customFormat="1" ht="24.75" customHeight="1">
      <c r="A17" s="12"/>
      <c r="B17" s="67"/>
      <c r="C17" s="12" t="s">
        <v>29</v>
      </c>
      <c r="D17" s="81">
        <v>0</v>
      </c>
      <c r="E17" s="81">
        <v>0</v>
      </c>
      <c r="F17" s="81">
        <v>0</v>
      </c>
    </row>
    <row r="18" spans="1:6" s="10" customFormat="1" ht="24.75" customHeight="1">
      <c r="A18" s="12"/>
      <c r="B18" s="67"/>
      <c r="C18" s="12" t="s">
        <v>30</v>
      </c>
      <c r="D18" s="73">
        <v>0</v>
      </c>
      <c r="E18" s="73">
        <v>0</v>
      </c>
      <c r="F18" s="73">
        <v>0</v>
      </c>
    </row>
    <row r="19" spans="1:6" s="10" customFormat="1" ht="24.75" customHeight="1">
      <c r="A19" s="12"/>
      <c r="B19" s="67"/>
      <c r="C19" s="12" t="s">
        <v>31</v>
      </c>
      <c r="D19" s="81">
        <v>0</v>
      </c>
      <c r="E19" s="81">
        <v>0</v>
      </c>
      <c r="F19" s="81">
        <v>0</v>
      </c>
    </row>
    <row r="20" spans="1:6" s="10" customFormat="1" ht="24.75" customHeight="1">
      <c r="A20" s="12"/>
      <c r="B20" s="67"/>
      <c r="C20" s="12" t="s">
        <v>32</v>
      </c>
      <c r="D20" s="73">
        <v>0</v>
      </c>
      <c r="E20" s="73">
        <v>0</v>
      </c>
      <c r="F20" s="73">
        <v>0</v>
      </c>
    </row>
    <row r="21" spans="1:6" s="10" customFormat="1" ht="24.75" customHeight="1">
      <c r="A21" s="12"/>
      <c r="B21" s="67"/>
      <c r="C21" s="12" t="s">
        <v>33</v>
      </c>
      <c r="D21" s="81">
        <v>0</v>
      </c>
      <c r="E21" s="81">
        <v>0</v>
      </c>
      <c r="F21" s="81">
        <v>0</v>
      </c>
    </row>
    <row r="22" spans="1:6" s="10" customFormat="1" ht="24.75" customHeight="1">
      <c r="A22" s="12"/>
      <c r="B22" s="67"/>
      <c r="C22" s="12" t="s">
        <v>34</v>
      </c>
      <c r="D22" s="73">
        <v>0</v>
      </c>
      <c r="E22" s="73">
        <v>0</v>
      </c>
      <c r="F22" s="73">
        <v>0</v>
      </c>
    </row>
    <row r="23" spans="1:6" s="10" customFormat="1" ht="24.75" customHeight="1">
      <c r="A23" s="12"/>
      <c r="B23" s="67"/>
      <c r="C23" s="12" t="s">
        <v>35</v>
      </c>
      <c r="D23" s="81">
        <v>0</v>
      </c>
      <c r="E23" s="81">
        <v>0</v>
      </c>
      <c r="F23" s="81">
        <v>0</v>
      </c>
    </row>
    <row r="24" spans="1:6" s="10" customFormat="1" ht="24.75" customHeight="1">
      <c r="A24" s="12"/>
      <c r="B24" s="67"/>
      <c r="C24" s="12" t="s">
        <v>36</v>
      </c>
      <c r="D24" s="73">
        <v>0</v>
      </c>
      <c r="E24" s="73">
        <v>0</v>
      </c>
      <c r="F24" s="73">
        <v>0</v>
      </c>
    </row>
    <row r="25" spans="1:6" s="10" customFormat="1" ht="24.75" customHeight="1">
      <c r="A25" s="12"/>
      <c r="B25" s="67"/>
      <c r="C25" s="12" t="s">
        <v>37</v>
      </c>
      <c r="D25" s="81">
        <f>E25+F25</f>
        <v>39.16</v>
      </c>
      <c r="E25" s="74">
        <v>39.16</v>
      </c>
      <c r="F25" s="81">
        <v>0</v>
      </c>
    </row>
    <row r="26" spans="1:6" s="10" customFormat="1" ht="24.75" customHeight="1">
      <c r="A26" s="12"/>
      <c r="B26" s="67"/>
      <c r="C26" s="12" t="s">
        <v>38</v>
      </c>
      <c r="D26" s="81">
        <v>0</v>
      </c>
      <c r="E26" s="81">
        <v>0</v>
      </c>
      <c r="F26" s="73">
        <v>0</v>
      </c>
    </row>
    <row r="27" spans="1:6" s="10" customFormat="1" ht="24.75" customHeight="1">
      <c r="A27" s="12"/>
      <c r="B27" s="67"/>
      <c r="C27" s="12" t="s">
        <v>39</v>
      </c>
      <c r="D27" s="73">
        <v>0</v>
      </c>
      <c r="E27" s="73">
        <v>0</v>
      </c>
      <c r="F27" s="81">
        <v>0</v>
      </c>
    </row>
    <row r="28" spans="1:6" s="10" customFormat="1" ht="24.75" customHeight="1">
      <c r="A28" s="13" t="s">
        <v>40</v>
      </c>
      <c r="B28" s="68">
        <v>0</v>
      </c>
      <c r="C28" s="13"/>
      <c r="D28" s="81"/>
      <c r="E28" s="73"/>
      <c r="F28" s="73">
        <v>0</v>
      </c>
    </row>
    <row r="29" spans="1:6" s="10" customFormat="1" ht="24.75" customHeight="1">
      <c r="A29" s="28" t="s">
        <v>148</v>
      </c>
      <c r="B29" s="67">
        <v>0</v>
      </c>
      <c r="C29" s="13" t="s">
        <v>149</v>
      </c>
      <c r="D29" s="79">
        <v>0</v>
      </c>
      <c r="E29" s="79">
        <v>0</v>
      </c>
      <c r="F29" s="79">
        <v>0</v>
      </c>
    </row>
    <row r="30" spans="1:6" s="10" customFormat="1" ht="24.75" customHeight="1">
      <c r="A30" s="29" t="s">
        <v>181</v>
      </c>
      <c r="B30" s="67">
        <v>0</v>
      </c>
      <c r="C30" s="29" t="s">
        <v>182</v>
      </c>
      <c r="D30" s="73">
        <v>0</v>
      </c>
      <c r="E30" s="73">
        <v>0</v>
      </c>
      <c r="F30" s="73">
        <v>0</v>
      </c>
    </row>
    <row r="31" spans="1:6" s="10" customFormat="1" ht="24.75" customHeight="1">
      <c r="A31" s="30"/>
      <c r="B31" s="67"/>
      <c r="C31" s="29" t="s">
        <v>183</v>
      </c>
      <c r="D31" s="82">
        <v>0</v>
      </c>
      <c r="E31" s="75">
        <v>0</v>
      </c>
      <c r="F31" s="81">
        <v>0</v>
      </c>
    </row>
    <row r="32" spans="1:6" s="10" customFormat="1" ht="24.75" customHeight="1">
      <c r="A32" s="14" t="s">
        <v>42</v>
      </c>
      <c r="B32" s="80">
        <v>523.04</v>
      </c>
      <c r="C32" s="32" t="s">
        <v>43</v>
      </c>
      <c r="D32" s="76">
        <f>D7+D29</f>
        <v>523.04</v>
      </c>
      <c r="E32" s="76">
        <f>E7+E29</f>
        <v>523.04</v>
      </c>
      <c r="F32" s="77">
        <v>0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7">
    <mergeCell ref="A2:F2"/>
    <mergeCell ref="A4:B4"/>
    <mergeCell ref="C4:F4"/>
    <mergeCell ref="A5:A6"/>
    <mergeCell ref="B5:B6"/>
    <mergeCell ref="C5:C6"/>
    <mergeCell ref="D5:F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D10" sqref="D10"/>
    </sheetView>
  </sheetViews>
  <sheetFormatPr defaultColWidth="9.00390625" defaultRowHeight="14.25"/>
  <cols>
    <col min="2" max="2" width="31.75390625" style="45" customWidth="1"/>
    <col min="3" max="6" width="10.50390625" style="0" customWidth="1"/>
    <col min="7" max="7" width="11.875" style="0" customWidth="1"/>
    <col min="10" max="10" width="12.375" style="0" customWidth="1"/>
    <col min="14" max="14" width="12.75390625" style="0" customWidth="1"/>
  </cols>
  <sheetData>
    <row r="1" ht="14.25">
      <c r="A1" t="s">
        <v>164</v>
      </c>
    </row>
    <row r="2" spans="1:14" s="8" customFormat="1" ht="28.5" customHeight="1">
      <c r="A2" s="83" t="s">
        <v>165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2:14" s="10" customFormat="1" ht="23.25" customHeight="1">
      <c r="B3" s="46"/>
      <c r="L3" s="95" t="s">
        <v>174</v>
      </c>
      <c r="M3" s="95"/>
      <c r="N3" s="95"/>
    </row>
    <row r="4" spans="1:2" s="10" customFormat="1" ht="14.25">
      <c r="A4" s="10" t="s">
        <v>187</v>
      </c>
      <c r="B4" s="46"/>
    </row>
    <row r="5" spans="1:14" s="65" customFormat="1" ht="24.75" customHeight="1">
      <c r="A5" s="92" t="s">
        <v>47</v>
      </c>
      <c r="B5" s="92"/>
      <c r="C5" s="92" t="s">
        <v>58</v>
      </c>
      <c r="D5" s="92" t="s">
        <v>152</v>
      </c>
      <c r="E5" s="92" t="s">
        <v>153</v>
      </c>
      <c r="F5" s="92"/>
      <c r="G5" s="92"/>
      <c r="H5" s="92" t="s">
        <v>154</v>
      </c>
      <c r="I5" s="92" t="s">
        <v>155</v>
      </c>
      <c r="J5" s="92"/>
      <c r="K5" s="92" t="s">
        <v>156</v>
      </c>
      <c r="L5" s="92" t="s">
        <v>157</v>
      </c>
      <c r="M5" s="92" t="s">
        <v>158</v>
      </c>
      <c r="N5" s="92" t="s">
        <v>159</v>
      </c>
    </row>
    <row r="6" spans="1:14" s="65" customFormat="1" ht="50.25" customHeight="1">
      <c r="A6" s="18" t="s">
        <v>50</v>
      </c>
      <c r="B6" s="18" t="s">
        <v>51</v>
      </c>
      <c r="C6" s="92"/>
      <c r="D6" s="92"/>
      <c r="E6" s="18" t="s">
        <v>13</v>
      </c>
      <c r="F6" s="18" t="s">
        <v>160</v>
      </c>
      <c r="G6" s="18" t="s">
        <v>161</v>
      </c>
      <c r="H6" s="92"/>
      <c r="I6" s="18" t="s">
        <v>162</v>
      </c>
      <c r="J6" s="18" t="s">
        <v>163</v>
      </c>
      <c r="K6" s="92"/>
      <c r="L6" s="92"/>
      <c r="M6" s="92"/>
      <c r="N6" s="92"/>
    </row>
    <row r="7" spans="1:14" s="105" customFormat="1" ht="25.5" customHeight="1">
      <c r="A7" s="103"/>
      <c r="B7" s="118" t="s">
        <v>58</v>
      </c>
      <c r="C7" s="119">
        <f>SUM(C8:C20)</f>
        <v>523.0399999999998</v>
      </c>
      <c r="D7" s="119">
        <f aca="true" t="shared" si="0" ref="D7:N7">SUM(D8:D20)</f>
        <v>0</v>
      </c>
      <c r="E7" s="119">
        <f t="shared" si="0"/>
        <v>523.0399999999998</v>
      </c>
      <c r="F7" s="119">
        <f t="shared" si="0"/>
        <v>523.0399999999998</v>
      </c>
      <c r="G7" s="119">
        <f t="shared" si="0"/>
        <v>0</v>
      </c>
      <c r="H7" s="119">
        <f t="shared" si="0"/>
        <v>0</v>
      </c>
      <c r="I7" s="119">
        <f t="shared" si="0"/>
        <v>0</v>
      </c>
      <c r="J7" s="119">
        <f t="shared" si="0"/>
        <v>0</v>
      </c>
      <c r="K7" s="119">
        <f t="shared" si="0"/>
        <v>0</v>
      </c>
      <c r="L7" s="119">
        <f t="shared" si="0"/>
        <v>0</v>
      </c>
      <c r="M7" s="119">
        <f t="shared" si="0"/>
        <v>0</v>
      </c>
      <c r="N7" s="119">
        <f t="shared" si="0"/>
        <v>0</v>
      </c>
    </row>
    <row r="8" spans="1:14" s="102" customFormat="1" ht="25.5" customHeight="1">
      <c r="A8" s="100">
        <v>2010201</v>
      </c>
      <c r="B8" s="100" t="s">
        <v>185</v>
      </c>
      <c r="C8" s="115">
        <f aca="true" t="shared" si="1" ref="C8:C20">D8+E8</f>
        <v>257.39</v>
      </c>
      <c r="D8" s="115">
        <v>0</v>
      </c>
      <c r="E8" s="115">
        <f aca="true" t="shared" si="2" ref="E8:E20">F8+G8</f>
        <v>257.39</v>
      </c>
      <c r="F8" s="116">
        <v>257.39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</row>
    <row r="9" spans="1:14" s="102" customFormat="1" ht="25.5" customHeight="1">
      <c r="A9" s="100">
        <v>2010202</v>
      </c>
      <c r="B9" s="117" t="s">
        <v>205</v>
      </c>
      <c r="C9" s="115">
        <f t="shared" si="1"/>
        <v>53</v>
      </c>
      <c r="D9" s="115">
        <v>0</v>
      </c>
      <c r="E9" s="115">
        <f t="shared" si="2"/>
        <v>53</v>
      </c>
      <c r="F9" s="116">
        <v>53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</row>
    <row r="10" spans="1:14" s="102" customFormat="1" ht="25.5" customHeight="1">
      <c r="A10" s="100">
        <v>2010204</v>
      </c>
      <c r="B10" s="100" t="s">
        <v>186</v>
      </c>
      <c r="C10" s="115">
        <f t="shared" si="1"/>
        <v>30</v>
      </c>
      <c r="D10" s="115">
        <v>0</v>
      </c>
      <c r="E10" s="115">
        <f t="shared" si="2"/>
        <v>30</v>
      </c>
      <c r="F10" s="116">
        <v>30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</row>
    <row r="11" spans="1:14" s="102" customFormat="1" ht="25.5" customHeight="1">
      <c r="A11" s="100">
        <v>2010299</v>
      </c>
      <c r="B11" s="117" t="s">
        <v>191</v>
      </c>
      <c r="C11" s="115">
        <f t="shared" si="1"/>
        <v>16</v>
      </c>
      <c r="D11" s="115">
        <v>0</v>
      </c>
      <c r="E11" s="115">
        <f t="shared" si="2"/>
        <v>16</v>
      </c>
      <c r="F11" s="116">
        <v>16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</row>
    <row r="12" spans="1:14" s="102" customFormat="1" ht="25.5" customHeight="1">
      <c r="A12" s="100">
        <v>2012801</v>
      </c>
      <c r="B12" s="117" t="s">
        <v>204</v>
      </c>
      <c r="C12" s="115">
        <f t="shared" si="1"/>
        <v>32.01</v>
      </c>
      <c r="D12" s="115">
        <v>0</v>
      </c>
      <c r="E12" s="115">
        <f t="shared" si="2"/>
        <v>32.01</v>
      </c>
      <c r="F12" s="116">
        <v>32.01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</row>
    <row r="13" spans="1:14" s="102" customFormat="1" ht="25.5" customHeight="1">
      <c r="A13" s="100">
        <v>2012899</v>
      </c>
      <c r="B13" s="117" t="s">
        <v>193</v>
      </c>
      <c r="C13" s="115">
        <f t="shared" si="1"/>
        <v>18</v>
      </c>
      <c r="D13" s="115">
        <v>0</v>
      </c>
      <c r="E13" s="115">
        <f t="shared" si="2"/>
        <v>18</v>
      </c>
      <c r="F13" s="116">
        <v>18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</row>
    <row r="14" spans="1:14" s="102" customFormat="1" ht="25.5" customHeight="1">
      <c r="A14" s="100">
        <v>2080504</v>
      </c>
      <c r="B14" s="100" t="s">
        <v>194</v>
      </c>
      <c r="C14" s="115">
        <f t="shared" si="1"/>
        <v>10.2</v>
      </c>
      <c r="D14" s="115">
        <v>0</v>
      </c>
      <c r="E14" s="115">
        <f t="shared" si="2"/>
        <v>10.2</v>
      </c>
      <c r="F14" s="116">
        <v>10.2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</row>
    <row r="15" spans="1:14" s="102" customFormat="1" ht="25.5" customHeight="1">
      <c r="A15" s="100">
        <v>2080505</v>
      </c>
      <c r="B15" s="117" t="s">
        <v>195</v>
      </c>
      <c r="C15" s="115">
        <f t="shared" si="1"/>
        <v>30.08</v>
      </c>
      <c r="D15" s="115">
        <v>0</v>
      </c>
      <c r="E15" s="115">
        <f t="shared" si="2"/>
        <v>30.08</v>
      </c>
      <c r="F15" s="116">
        <v>30.08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</row>
    <row r="16" spans="1:14" s="102" customFormat="1" ht="25.5" customHeight="1">
      <c r="A16" s="100">
        <v>2080506</v>
      </c>
      <c r="B16" s="117" t="s">
        <v>196</v>
      </c>
      <c r="C16" s="115">
        <f t="shared" si="1"/>
        <v>12.03</v>
      </c>
      <c r="D16" s="115">
        <v>0</v>
      </c>
      <c r="E16" s="115">
        <f t="shared" si="2"/>
        <v>12.03</v>
      </c>
      <c r="F16" s="116">
        <v>12.03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</row>
    <row r="17" spans="1:14" s="102" customFormat="1" ht="25.5" customHeight="1">
      <c r="A17" s="100">
        <v>2101103</v>
      </c>
      <c r="B17" s="117" t="s">
        <v>197</v>
      </c>
      <c r="C17" s="115">
        <f t="shared" si="1"/>
        <v>13.14</v>
      </c>
      <c r="D17" s="115">
        <v>0</v>
      </c>
      <c r="E17" s="115">
        <f t="shared" si="2"/>
        <v>13.14</v>
      </c>
      <c r="F17" s="116">
        <v>13.14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</row>
    <row r="18" spans="1:14" s="102" customFormat="1" ht="25.5" customHeight="1">
      <c r="A18" s="100">
        <v>2101101</v>
      </c>
      <c r="B18" s="117" t="s">
        <v>198</v>
      </c>
      <c r="C18" s="115">
        <f t="shared" si="1"/>
        <v>12.03</v>
      </c>
      <c r="D18" s="115">
        <v>0</v>
      </c>
      <c r="E18" s="115">
        <f t="shared" si="2"/>
        <v>12.03</v>
      </c>
      <c r="F18" s="116">
        <v>12.03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</row>
    <row r="19" spans="1:14" s="102" customFormat="1" ht="25.5" customHeight="1">
      <c r="A19" s="100">
        <v>2210201</v>
      </c>
      <c r="B19" s="100" t="s">
        <v>199</v>
      </c>
      <c r="C19" s="115">
        <f t="shared" si="1"/>
        <v>20.85</v>
      </c>
      <c r="D19" s="115">
        <v>0</v>
      </c>
      <c r="E19" s="115">
        <f t="shared" si="2"/>
        <v>20.85</v>
      </c>
      <c r="F19" s="116">
        <v>20.85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</row>
    <row r="20" spans="1:14" s="102" customFormat="1" ht="25.5" customHeight="1">
      <c r="A20" s="100">
        <v>2210203</v>
      </c>
      <c r="B20" s="100" t="s">
        <v>200</v>
      </c>
      <c r="C20" s="115">
        <f t="shared" si="1"/>
        <v>18.31</v>
      </c>
      <c r="D20" s="115">
        <v>0</v>
      </c>
      <c r="E20" s="115">
        <f t="shared" si="2"/>
        <v>18.31</v>
      </c>
      <c r="F20" s="116">
        <v>18.31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</row>
  </sheetData>
  <sheetProtection/>
  <mergeCells count="12">
    <mergeCell ref="A2:N2"/>
    <mergeCell ref="L3:N3"/>
    <mergeCell ref="A5:B5"/>
    <mergeCell ref="C5:C6"/>
    <mergeCell ref="D5:D6"/>
    <mergeCell ref="E5:G5"/>
    <mergeCell ref="M5:M6"/>
    <mergeCell ref="N5:N6"/>
    <mergeCell ref="H5:H6"/>
    <mergeCell ref="I5:J5"/>
    <mergeCell ref="K5:K6"/>
    <mergeCell ref="L5:L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何仲玲</cp:lastModifiedBy>
  <dcterms:created xsi:type="dcterms:W3CDTF">2018-01-18T05:24:37Z</dcterms:created>
  <dcterms:modified xsi:type="dcterms:W3CDTF">2019-04-02T14:14:07Z</dcterms:modified>
  <cp:category/>
  <cp:version/>
  <cp:contentType/>
  <cp:contentStatus/>
</cp:coreProperties>
</file>